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nbparsa.sharepoint.com/sites/PROCEL-RJeBSB/Shared Documents/General/PROCEL/01-SUBPROGRAMAS/07-EDIFICA/4º PAR/Chamada Pública Energia Zero em PP/#Apendices/IX - Orcamentos e TR/"/>
    </mc:Choice>
  </mc:AlternateContent>
  <xr:revisionPtr revIDLastSave="1405" documentId="8_{2F3C2742-4C98-49BA-9CC9-ACDC2DE4C917}" xr6:coauthVersionLast="47" xr6:coauthVersionMax="47" xr10:uidLastSave="{4DD61519-E156-4782-8442-9E1BFA6A4BB8}"/>
  <bookViews>
    <workbookView xWindow="-120" yWindow="-120" windowWidth="29040" windowHeight="15720" activeTab="1" xr2:uid="{D07A6297-8A89-4557-A89D-AF143909C2D2}"/>
  </bookViews>
  <sheets>
    <sheet name="Sobre" sheetId="2" r:id="rId1"/>
    <sheet name="Orçamento" sheetId="1" r:id="rId2"/>
  </sheets>
  <definedNames>
    <definedName name="_xlnm._FilterDatabase" localSheetId="1" hidden="1">Orçamento!#REF!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7" i="1" l="1"/>
  <c r="H106" i="1" s="1"/>
  <c r="H105" i="1" s="1"/>
  <c r="H75" i="1"/>
  <c r="H73" i="1" s="1"/>
  <c r="H74" i="1"/>
  <c r="H53" i="1" s="1"/>
  <c r="H54" i="1"/>
  <c r="H52" i="1" s="1"/>
  <c r="H58" i="1"/>
  <c r="H57" i="1" s="1"/>
  <c r="H56" i="1" s="1"/>
  <c r="H122" i="1" l="1"/>
  <c r="H25" i="1"/>
  <c r="H24" i="1"/>
  <c r="H26" i="1"/>
  <c r="H159" i="1"/>
  <c r="H148" i="1"/>
  <c r="H163" i="1"/>
  <c r="H162" i="1"/>
  <c r="H177" i="1"/>
  <c r="H176" i="1"/>
  <c r="H172" i="1"/>
  <c r="H171" i="1" s="1"/>
  <c r="H160" i="1"/>
  <c r="H158" i="1"/>
  <c r="H170" i="1"/>
  <c r="H169" i="1"/>
  <c r="H168" i="1"/>
  <c r="H166" i="1"/>
  <c r="H165" i="1"/>
  <c r="H129" i="1"/>
  <c r="H147" i="1"/>
  <c r="H149" i="1"/>
  <c r="H154" i="1"/>
  <c r="H153" i="1" s="1"/>
  <c r="H146" i="1"/>
  <c r="H161" i="1" l="1"/>
  <c r="H23" i="1"/>
  <c r="H157" i="1"/>
  <c r="H180" i="1"/>
  <c r="H186" i="1" s="1"/>
  <c r="H167" i="1"/>
  <c r="H175" i="1"/>
  <c r="H174" i="1" s="1"/>
  <c r="H164" i="1"/>
  <c r="H126" i="1"/>
  <c r="H124" i="1"/>
  <c r="H119" i="1"/>
  <c r="H118" i="1"/>
  <c r="H71" i="1"/>
  <c r="H70" i="1"/>
  <c r="H68" i="1"/>
  <c r="H67" i="1" s="1"/>
  <c r="H66" i="1"/>
  <c r="H65" i="1" s="1"/>
  <c r="H64" i="1"/>
  <c r="H63" i="1" s="1"/>
  <c r="H62" i="1"/>
  <c r="H61" i="1" s="1"/>
  <c r="H50" i="1"/>
  <c r="H48" i="1"/>
  <c r="H47" i="1" s="1"/>
  <c r="H114" i="1"/>
  <c r="H113" i="1"/>
  <c r="H111" i="1"/>
  <c r="H110" i="1" s="1"/>
  <c r="H100" i="1"/>
  <c r="H101" i="1"/>
  <c r="H102" i="1"/>
  <c r="H103" i="1"/>
  <c r="H99" i="1"/>
  <c r="H94" i="1"/>
  <c r="H95" i="1"/>
  <c r="H93" i="1"/>
  <c r="H91" i="1"/>
  <c r="H90" i="1"/>
  <c r="H88" i="1"/>
  <c r="H87" i="1"/>
  <c r="H85" i="1"/>
  <c r="H84" i="1" s="1"/>
  <c r="H83" i="1"/>
  <c r="H82" i="1"/>
  <c r="H80" i="1"/>
  <c r="H79" i="1"/>
  <c r="H44" i="1"/>
  <c r="H43" i="1" s="1"/>
  <c r="H42" i="1"/>
  <c r="H41" i="1" s="1"/>
  <c r="H39" i="1"/>
  <c r="H40" i="1"/>
  <c r="H35" i="1"/>
  <c r="H34" i="1" s="1"/>
  <c r="H33" i="1"/>
  <c r="H32" i="1" s="1"/>
  <c r="H31" i="1"/>
  <c r="H30" i="1"/>
  <c r="H18" i="1"/>
  <c r="H17" i="1" s="1"/>
  <c r="H16" i="1"/>
  <c r="H15" i="1" s="1"/>
  <c r="H19" i="1"/>
  <c r="H151" i="1"/>
  <c r="H150" i="1" s="1"/>
  <c r="H145" i="1"/>
  <c r="H144" i="1" s="1"/>
  <c r="H121" i="1" l="1"/>
  <c r="H117" i="1"/>
  <c r="H116" i="1" s="1"/>
  <c r="H156" i="1"/>
  <c r="H181" i="1"/>
  <c r="H69" i="1"/>
  <c r="H60" i="1" s="1"/>
  <c r="H143" i="1"/>
  <c r="H29" i="1"/>
  <c r="H89" i="1"/>
  <c r="H92" i="1"/>
  <c r="H38" i="1"/>
  <c r="H37" i="1" s="1"/>
  <c r="H112" i="1"/>
  <c r="H109" i="1" s="1"/>
  <c r="H81" i="1"/>
  <c r="H98" i="1"/>
  <c r="H97" i="1" s="1"/>
  <c r="H86" i="1"/>
  <c r="H78" i="1"/>
  <c r="H14" i="1"/>
  <c r="H49" i="1"/>
  <c r="H46" i="1" s="1"/>
  <c r="H28" i="1" l="1"/>
  <c r="H22" i="1"/>
  <c r="H77" i="1"/>
  <c r="H179" i="1"/>
  <c r="H132" i="1" l="1"/>
  <c r="H133" i="1" s="1"/>
  <c r="H185" i="1" l="1"/>
  <c r="H187" i="1" l="1"/>
  <c r="H188" i="1" s="1"/>
  <c r="H189" i="1"/>
</calcChain>
</file>

<file path=xl/sharedStrings.xml><?xml version="1.0" encoding="utf-8"?>
<sst xmlns="http://schemas.openxmlformats.org/spreadsheetml/2006/main" count="369" uniqueCount="300">
  <si>
    <t>SERVIÇO: REFORMA DE RESIDÊNCIA - TERESA</t>
  </si>
  <si>
    <t>ENDEREÇO: SMPW QUADRA 21, CONJUNTO 2,  LOTE 8, CASA A</t>
  </si>
  <si>
    <t>DATA: 07/06/2019</t>
  </si>
  <si>
    <t>REVISÃO 00</t>
  </si>
  <si>
    <t>Item nº</t>
  </si>
  <si>
    <t>Composição</t>
  </si>
  <si>
    <t>Descrição</t>
  </si>
  <si>
    <t>Unidade</t>
  </si>
  <si>
    <t>Quantidade</t>
  </si>
  <si>
    <t>Custo Total  (R$)</t>
  </si>
  <si>
    <t>Código</t>
  </si>
  <si>
    <t>01</t>
  </si>
  <si>
    <t>01.01</t>
  </si>
  <si>
    <t>02</t>
  </si>
  <si>
    <t>SERVIÇOS INICIAIS</t>
  </si>
  <si>
    <t>02.01</t>
  </si>
  <si>
    <t>ANDAIME TIPO TORRE</t>
  </si>
  <si>
    <t>APROVAÇÃO DE PROJETOS, LICENÇAS, TAXAS E EMOLUMENTOS</t>
  </si>
  <si>
    <t>PLACA DE OBRA</t>
  </si>
  <si>
    <t xml:space="preserve">PLACA DE OBRA PARA IDENTIFICAÇÃO </t>
  </si>
  <si>
    <t>03</t>
  </si>
  <si>
    <t>03.01</t>
  </si>
  <si>
    <t>03.02</t>
  </si>
  <si>
    <t>03.03</t>
  </si>
  <si>
    <t>04</t>
  </si>
  <si>
    <t>04.01</t>
  </si>
  <si>
    <t>04.01.01</t>
  </si>
  <si>
    <t>05</t>
  </si>
  <si>
    <t>05.01</t>
  </si>
  <si>
    <t>05.01.01</t>
  </si>
  <si>
    <t>05.02</t>
  </si>
  <si>
    <t>PILARES</t>
  </si>
  <si>
    <t>ESTRUTURA METALICA EM ACO ESTRUTURAL PERFIL I 12 X 5 1/4 (D = 22KG/M)</t>
  </si>
  <si>
    <t>VIGAS</t>
  </si>
  <si>
    <t>06</t>
  </si>
  <si>
    <t>ALVENARIA</t>
  </si>
  <si>
    <t>BRISES</t>
  </si>
  <si>
    <t>ESQUADRIAS EM VIDRO</t>
  </si>
  <si>
    <t>10</t>
  </si>
  <si>
    <t>REVESTIMENTOS E ACABAMENTOS</t>
  </si>
  <si>
    <t>REVESTIMENTO EM CERÂMICA</t>
  </si>
  <si>
    <t xml:space="preserve">REVESTIMENTO CERÂMICO PARA PAREDES INTERNAS </t>
  </si>
  <si>
    <t>CONTRAPISO</t>
  </si>
  <si>
    <t>RODAPÉ</t>
  </si>
  <si>
    <t>SOLEIRAS E PARAPEITOS</t>
  </si>
  <si>
    <t>12</t>
  </si>
  <si>
    <t>INSTALAÇÕES</t>
  </si>
  <si>
    <t>INSTALAÇÕES ELÉTRICAS</t>
  </si>
  <si>
    <t>12.01.01</t>
  </si>
  <si>
    <t>SPDA</t>
  </si>
  <si>
    <t>CABOS E FIOS (CONDUTORES)</t>
  </si>
  <si>
    <t>LUMINOTÉCNICO - LUMINÁRIAS</t>
  </si>
  <si>
    <t>LUMINÁRIA LED SOBREPOR | FL 1680 LM | 17W</t>
  </si>
  <si>
    <t>LUMINÁRIA LED TAREFA | FL 735 LM | 10W</t>
  </si>
  <si>
    <t>LUMINOTÉCNICO - CIRCUITOS</t>
  </si>
  <si>
    <t>CIRCUITO DE ILUMINAÇÃO COM SENSOR DE DESLIGAMENTO</t>
  </si>
  <si>
    <t>CIRCUITO DE ILUMINAÇÃO DIMERIZÁVEL</t>
  </si>
  <si>
    <t>FIOS, CONECTORES, DISJUNTORES, DPS</t>
  </si>
  <si>
    <t>HVAC</t>
  </si>
  <si>
    <t>13</t>
  </si>
  <si>
    <t>13.01</t>
  </si>
  <si>
    <t>13.01.01</t>
  </si>
  <si>
    <t>DIVERSOS</t>
  </si>
  <si>
    <t>PINTURAS</t>
  </si>
  <si>
    <t>PINTURA EM PAREDE</t>
  </si>
  <si>
    <t>PINTURA EM METAIS</t>
  </si>
  <si>
    <t>LIMPEZA DE OBRA</t>
  </si>
  <si>
    <t>REMOÇÃO DE ENTULHO - CAÇAMBA</t>
  </si>
  <si>
    <t>IMPOSTO E ADMINISTRAÇÃO</t>
  </si>
  <si>
    <t>01.02</t>
  </si>
  <si>
    <t>01.03</t>
  </si>
  <si>
    <t>02.01.01</t>
  </si>
  <si>
    <t>LEGALIZAÇÃO DO PROJETO ARQUITETÔNICO E COMPLEMENTARES</t>
  </si>
  <si>
    <t>MEDIÇÃO E VERIFICAÇÃO ANTES E DEPOIS DO RETROFIT</t>
  </si>
  <si>
    <t>Custo Unitário  (R$)</t>
  </si>
  <si>
    <t>03.02.01</t>
  </si>
  <si>
    <t>03.03.01</t>
  </si>
  <si>
    <t xml:space="preserve">LAJE </t>
  </si>
  <si>
    <t xml:space="preserve">LAJE EM STEEL DECK  </t>
  </si>
  <si>
    <t xml:space="preserve">CONCRETAGEM DE LAJE STEEL DECK (e = 12CM) </t>
  </si>
  <si>
    <t xml:space="preserve">ALVENARIA DE VEDAÇÃO DE BLOCOS CERÂMICOS FURADOS NA HORIZONTAL DE 9X14X19CM (ESPESSURA 9CM) </t>
  </si>
  <si>
    <t xml:space="preserve">UNIDADE CONDENSADORA </t>
  </si>
  <si>
    <t>UNIDADE EVAPORADORA SPLIT</t>
  </si>
  <si>
    <t xml:space="preserve">TOMADA </t>
  </si>
  <si>
    <t xml:space="preserve">INTERRUPTOR </t>
  </si>
  <si>
    <t>PAREDE COMPOSIÇÃO 1</t>
  </si>
  <si>
    <t xml:space="preserve">LÃ DE ROCHA </t>
  </si>
  <si>
    <t xml:space="preserve">PLACAS DE GESSO </t>
  </si>
  <si>
    <t>PLACAS DE GESSO ACARTONADO (DRYWALL)</t>
  </si>
  <si>
    <t xml:space="preserve"> BRISE DE ALUMÍNIO</t>
  </si>
  <si>
    <t>VIDRO DUPLO COM PELÍCULA FACHADA NORTE</t>
  </si>
  <si>
    <t>RODAPÉ DE IMPERMEABILIZAÇÃO DO DRYWALL</t>
  </si>
  <si>
    <t xml:space="preserve">PEITORIL </t>
  </si>
  <si>
    <t xml:space="preserve">SOLEIRA </t>
  </si>
  <si>
    <t>PISOS</t>
  </si>
  <si>
    <t xml:space="preserve">PLACA VINÍLICA </t>
  </si>
  <si>
    <t>CONTRAPISO E=Xcm</t>
  </si>
  <si>
    <t>HASTE DE ATERRAMENTO EM AÇO-COBREADO</t>
  </si>
  <si>
    <t xml:space="preserve">CABO DE COBRE </t>
  </si>
  <si>
    <t xml:space="preserve">CABO ELÉTRICO </t>
  </si>
  <si>
    <t xml:space="preserve">INVERSOR </t>
  </si>
  <si>
    <t>MÓDULOFOTOVOLTAICO</t>
  </si>
  <si>
    <t>ESTRUTURA PARA MÓDULO FOTOVOLTAICO</t>
  </si>
  <si>
    <t>SISTEMA DE GERAÇÃO DISTRIBUÍDA</t>
  </si>
  <si>
    <t>FUNDO ANTICORROSIVO A BASE DE OXIDO DE FERRO</t>
  </si>
  <si>
    <t xml:space="preserve">PINTURA ESMALTE, DUAS DEMAOS, SOBRE SUPERFICIE METALICA </t>
  </si>
  <si>
    <t>APLICAÇÃO E LIXAMENTO DE MASSAEM PAREDES</t>
  </si>
  <si>
    <t xml:space="preserve">LIMPEZA FINAL </t>
  </si>
  <si>
    <t>04.02</t>
  </si>
  <si>
    <t>04.02.01</t>
  </si>
  <si>
    <t xml:space="preserve">Referência </t>
  </si>
  <si>
    <t>Recursos ENBPar/PROCEL (R$)</t>
  </si>
  <si>
    <t>06.01</t>
  </si>
  <si>
    <t>06.01.01</t>
  </si>
  <si>
    <t>Recursos próprios do Proponente (R$)</t>
  </si>
  <si>
    <t>Fonte do recurso</t>
  </si>
  <si>
    <t>ELABORAÇÃO DE UM PLANO DE GESTÃO DE ENERGIA PARA A EDIFICAÇÃO</t>
  </si>
  <si>
    <t>Entrará na conta bancária do TCT</t>
  </si>
  <si>
    <t>Entrará na conta bancária do projeto (TCT)?</t>
  </si>
  <si>
    <t>SERVIÇOS ESPECIALIZADOS DE ENGENHARIA</t>
  </si>
  <si>
    <t xml:space="preserve">PROJETOS EXECUTIVOS </t>
  </si>
  <si>
    <t>ARQUITETÔNICO</t>
  </si>
  <si>
    <t>ELÉTRICO</t>
  </si>
  <si>
    <t>Planilha Orçamentaria Chamada Pública PROCEL “Energia Zero em Prédios Públicos”</t>
  </si>
  <si>
    <t>SUBTOTAL 1 - CUSTO DA OBRA DE RETROFIT  ----&gt;</t>
  </si>
  <si>
    <t>REFORÇO ESTRUTURAL</t>
  </si>
  <si>
    <t>Recursos da ENBPar/PROCEL</t>
  </si>
  <si>
    <t>Recursos próprios do Proponente</t>
  </si>
  <si>
    <t>Selecionar</t>
  </si>
  <si>
    <t>PROJETO AS BUILT</t>
  </si>
  <si>
    <t>ELABORAÇÃO DE PROJETO AS BUILT APÓS A CONCLUSÃO DO RETROFIT</t>
  </si>
  <si>
    <t>OBSERVAÇÃO</t>
  </si>
  <si>
    <t>-</t>
  </si>
  <si>
    <t>PARTE 3: CUSTO TOTAL DA PROPOSTA TÉCNICA</t>
  </si>
  <si>
    <t>Custos a serem arcados com Recursos próprios do Proponente (R$)</t>
  </si>
  <si>
    <t>Custos a serem arcados com Recursos da ENBPar/PROCEL (R$)</t>
  </si>
  <si>
    <t>SUBTOTAL 2 - CUSTO DOS SERVIÇOS ESPECIALIZADOS DE ENGENHARIA, PROJETOS EXECUTIVOS E MARKETING (R$) ----&gt;</t>
  </si>
  <si>
    <t>CUSTO TOTAL DA PROPOSTA TÉCNICA (R$)</t>
  </si>
  <si>
    <t>Custos sem BDI (R$)</t>
  </si>
  <si>
    <t xml:space="preserve">ACOMPANHAMENTO DA IMPLANTAÇÃO DAS MEDIDAS DE EFICIÊNCIA ENERGÉTICA </t>
  </si>
  <si>
    <t>CONFIRMAÇÃO DO PROJETO DE SGD</t>
  </si>
  <si>
    <t>ACOMPANHAMENTO DA IMPLANTAÇÃO DO SGD</t>
  </si>
  <si>
    <t>M&amp;V APÓS A CONCLUSÃO DO RETROFIT</t>
  </si>
  <si>
    <t>ANDAIME</t>
  </si>
  <si>
    <t>ART OU RRT DOS PROJETOS</t>
  </si>
  <si>
    <t>PAREDE COMPOSIÇÃO 2</t>
  </si>
  <si>
    <t>PAREDE COMPOSIÇÃO 3</t>
  </si>
  <si>
    <t>ART OU RRT  PARA EXECUÇÃO DA OBRAS</t>
  </si>
  <si>
    <t>01.01.01</t>
  </si>
  <si>
    <t>01.02.01</t>
  </si>
  <si>
    <t>01.03.01</t>
  </si>
  <si>
    <t>03.01.01</t>
  </si>
  <si>
    <t>03.01.02</t>
  </si>
  <si>
    <t>05.02.03</t>
  </si>
  <si>
    <t>07</t>
  </si>
  <si>
    <t>07.01</t>
  </si>
  <si>
    <t>07.01.01</t>
  </si>
  <si>
    <t>08</t>
  </si>
  <si>
    <t>08.01</t>
  </si>
  <si>
    <t>08.01.01</t>
  </si>
  <si>
    <t>09</t>
  </si>
  <si>
    <t>09.01.01</t>
  </si>
  <si>
    <t>11</t>
  </si>
  <si>
    <t>11.01.01</t>
  </si>
  <si>
    <t>13.02</t>
  </si>
  <si>
    <t>13.02.01</t>
  </si>
  <si>
    <t>13.02.02</t>
  </si>
  <si>
    <t>14</t>
  </si>
  <si>
    <t>14.01</t>
  </si>
  <si>
    <t>Sim, obrigatoriamente</t>
  </si>
  <si>
    <t>INSTRUÇÕES DE PREENCHIMENTO</t>
  </si>
  <si>
    <t>MEDIDORES INTELIGENTES</t>
  </si>
  <si>
    <t>MEDIDORES</t>
  </si>
  <si>
    <t>Mão de obra própria do Proponente</t>
  </si>
  <si>
    <t>Não. Não envolvem recursos financeiros</t>
  </si>
  <si>
    <t>OUTROS</t>
  </si>
  <si>
    <r>
      <t xml:space="preserve">PARTE 1: Elementos da obra civil: aquisição de materiais, equipamentos e mão de obra </t>
    </r>
    <r>
      <rPr>
        <b/>
        <sz val="14"/>
        <color theme="0"/>
        <rFont val="Arial"/>
        <family val="2"/>
      </rPr>
      <t>(recursos ENBPar/PROCEL)</t>
    </r>
  </si>
  <si>
    <t>MÃO DE OBRA DA INSTALAÇÃO E COMISSIONAMENTO</t>
  </si>
  <si>
    <t>MÃO DE OBRA PARA INSTALAÇÃO E COMISSIONAMENTO</t>
  </si>
  <si>
    <t>COMISSIONAMENTO</t>
  </si>
  <si>
    <t>COMISSIONAMENTO DE TODOS OS SISTEMAS INSTALADOS</t>
  </si>
  <si>
    <t xml:space="preserve">AVALIAÇÃO PRÉVIA DO DESEMPENHO ENERGÉTICO DA EDIFICAÇÃO CONFORME INI-C </t>
  </si>
  <si>
    <t>ACOMPANHAMENTO JUNTO A OIA PARA OBTENÇÃO DA ENCE PBE EDIFICA</t>
  </si>
  <si>
    <t>TAXA DO OIA PARA EMISSÃO DA ENCE PBE EDIFICA</t>
  </si>
  <si>
    <t>PLANO DE GESTÃO DE ENERGIA (PGE)</t>
  </si>
  <si>
    <t>ESTRATÉGIA DE M&amp;V</t>
  </si>
  <si>
    <t xml:space="preserve">CONFIRMAÇÃO  DO PROJETO DE SISTEMA DE GERAÇÃO DISTRIBUÍDA E ACOMPANHAMENTO DE SUA IMPLANTAÇÃO </t>
  </si>
  <si>
    <t>DEMOLIÇÕES</t>
  </si>
  <si>
    <t>DEMOLIÇÕES DE PAREDES</t>
  </si>
  <si>
    <t>DEMOLIÇÕES DE PAREDES INTERNAS</t>
  </si>
  <si>
    <t>DEMOLIÇÕES DE PAREDES EXTERNAS</t>
  </si>
  <si>
    <t>TRANSPORTE DE ENTULHO</t>
  </si>
  <si>
    <t>04.01.02</t>
  </si>
  <si>
    <t>04.03</t>
  </si>
  <si>
    <t>04.03.01</t>
  </si>
  <si>
    <t>09.01</t>
  </si>
  <si>
    <t>10.01.01</t>
  </si>
  <si>
    <t>10.01.02</t>
  </si>
  <si>
    <t>11.01</t>
  </si>
  <si>
    <t>10.01</t>
  </si>
  <si>
    <t>LIMPEZA DE OBRA E DESCARTE ADEQUADO DOS MATERIAIS</t>
  </si>
  <si>
    <t>11.01.02</t>
  </si>
  <si>
    <t>CONFIRMAÇÃO DAS MEDIDAS DE EFICIÊNCIA ENERGÉTICA E ACOMPANHAMENTO DE SUA IMPLANTAÇÃO - DIAGNÓSTICO ENERGÉTICO</t>
  </si>
  <si>
    <t>CONSULTORIA PARA ETIQUETAGEM DE EFICIÊNCIA ENERGÉTICA DA EDIFICAÇÃO</t>
  </si>
  <si>
    <t>14.01.01</t>
  </si>
  <si>
    <t>14.01.02</t>
  </si>
  <si>
    <t>15</t>
  </si>
  <si>
    <t>15.01</t>
  </si>
  <si>
    <t>AJUSTES PARA INSTALAÇÃO DO SGD JUNTO À DISTRIBUIDORA</t>
  </si>
  <si>
    <t>AJUSDE DE SUBESTAÇÃO</t>
  </si>
  <si>
    <t>ESQUADRIAS E BRISES</t>
  </si>
  <si>
    <t>COBERTURA</t>
  </si>
  <si>
    <t>TELHAS</t>
  </si>
  <si>
    <t>SUBSTITUIÇÃO DE TELHAS</t>
  </si>
  <si>
    <t>IMPERMEABILIZAÇÃO</t>
  </si>
  <si>
    <t>IMPERMEABILIZAÇÃO DE COBERTURA</t>
  </si>
  <si>
    <t>FORRO</t>
  </si>
  <si>
    <t>FORROS</t>
  </si>
  <si>
    <t>FORRO DE GESSO</t>
  </si>
  <si>
    <t>LOUÇAS E METAIS</t>
  </si>
  <si>
    <t>TORNEIRAS</t>
  </si>
  <si>
    <t>TORNEIRAS TEMPORIZADAS</t>
  </si>
  <si>
    <r>
      <t xml:space="preserve">TRIBUTOS, ADMINISTRAÇÃO, DESPESAS FINANCEIRAS, SEGUROS E RISCOS - </t>
    </r>
    <r>
      <rPr>
        <b/>
        <sz val="10"/>
        <color theme="1"/>
        <rFont val="Arial"/>
        <family val="2"/>
      </rPr>
      <t xml:space="preserve">BDI </t>
    </r>
  </si>
  <si>
    <t>02.01.02</t>
  </si>
  <si>
    <t>02.01.03</t>
  </si>
  <si>
    <t>08.02</t>
  </si>
  <si>
    <t>08.02.01</t>
  </si>
  <si>
    <t>08.03</t>
  </si>
  <si>
    <t>08.03.01</t>
  </si>
  <si>
    <t>08.04</t>
  </si>
  <si>
    <t>08.04.01</t>
  </si>
  <si>
    <t>08.05</t>
  </si>
  <si>
    <t>08.05.01</t>
  </si>
  <si>
    <t>08.05.02</t>
  </si>
  <si>
    <t>10.02</t>
  </si>
  <si>
    <t>10.02.01</t>
  </si>
  <si>
    <t>10.02.02</t>
  </si>
  <si>
    <t>10.03</t>
  </si>
  <si>
    <t>10.03.01</t>
  </si>
  <si>
    <t>10.04</t>
  </si>
  <si>
    <t>10.04.01</t>
  </si>
  <si>
    <t>10.04.02</t>
  </si>
  <si>
    <t>10.05</t>
  </si>
  <si>
    <t>10.05.01</t>
  </si>
  <si>
    <t>10.05.02</t>
  </si>
  <si>
    <t>10.06</t>
  </si>
  <si>
    <t>10.06.01</t>
  </si>
  <si>
    <t>10.06.02</t>
  </si>
  <si>
    <t>10.06.03</t>
  </si>
  <si>
    <t>11.01.03</t>
  </si>
  <si>
    <t>11.01.04</t>
  </si>
  <si>
    <t>11.01.05</t>
  </si>
  <si>
    <t>12.01</t>
  </si>
  <si>
    <t>15.01.01</t>
  </si>
  <si>
    <t>16.01</t>
  </si>
  <si>
    <t>16.01.01</t>
  </si>
  <si>
    <t>17.02</t>
  </si>
  <si>
    <t>17.01.02</t>
  </si>
  <si>
    <t>18</t>
  </si>
  <si>
    <t>18.01.01</t>
  </si>
  <si>
    <t>19</t>
  </si>
  <si>
    <t>19.01</t>
  </si>
  <si>
    <t>Orçamento total está dentro do limite do Edital?</t>
  </si>
  <si>
    <t>16</t>
  </si>
  <si>
    <t>17</t>
  </si>
  <si>
    <t>17.01</t>
  </si>
  <si>
    <t>17.01.01</t>
  </si>
  <si>
    <t>17.01.03</t>
  </si>
  <si>
    <t>17.01.04</t>
  </si>
  <si>
    <t>17.01.05</t>
  </si>
  <si>
    <t>17.02.01</t>
  </si>
  <si>
    <t>17.02.02</t>
  </si>
  <si>
    <t>17.03</t>
  </si>
  <si>
    <t>17.03.01</t>
  </si>
  <si>
    <t>18.01</t>
  </si>
  <si>
    <t>18.01.02</t>
  </si>
  <si>
    <t>18.01.03</t>
  </si>
  <si>
    <t>18.02</t>
  </si>
  <si>
    <t>18.02.01</t>
  </si>
  <si>
    <t>18.02.02</t>
  </si>
  <si>
    <t>18.03</t>
  </si>
  <si>
    <t>18.03.01</t>
  </si>
  <si>
    <t>18.03.02</t>
  </si>
  <si>
    <t>18.04</t>
  </si>
  <si>
    <t>18.04.01</t>
  </si>
  <si>
    <t>18.04.02</t>
  </si>
  <si>
    <t>18.04.03</t>
  </si>
  <si>
    <t>18.05</t>
  </si>
  <si>
    <t>18.05.01</t>
  </si>
  <si>
    <t>19.04.01</t>
  </si>
  <si>
    <t>19.04.02</t>
  </si>
  <si>
    <t>M&amp;V ANTES DO RETROFIT (LINHA DE BASE)</t>
  </si>
  <si>
    <t>CONFIRMAÇÃO DAS MEDIDAS DE EFICIÊNCIA ENERGÉTICA (DIAGNÓSTICO ENERGÉTICO)</t>
  </si>
  <si>
    <t>DESENVOLVIMENTO E LEGALIZAÇÃO DOS PROJETOS EXECUTIVOS</t>
  </si>
  <si>
    <t>DIVULGAÇÃO E EVENTOS</t>
  </si>
  <si>
    <t>DIVULGAÇÃO E EVENTOS (OPCIONAL - DESCREVER ABAIXO AS AÇÕES)</t>
  </si>
  <si>
    <r>
      <t>Esta planilha orçamentária é referencial e orientativa.</t>
    </r>
    <r>
      <rPr>
        <b/>
        <sz val="11"/>
        <color theme="1"/>
        <rFont val="Aptos Narrow"/>
        <family val="2"/>
        <scheme val="minor"/>
      </rPr>
      <t xml:space="preserve"> O proponente poderá adicionar subitens, conforme sua necessidade, preservando o item principal. 
Deve-se </t>
    </r>
    <r>
      <rPr>
        <sz val="11"/>
        <color theme="1"/>
        <rFont val="Aptos Narrow"/>
        <family val="2"/>
        <scheme val="minor"/>
      </rPr>
      <t xml:space="preserve">contemplar minimamente os itens indicados no Apêndice VII - Orçamento. 
</t>
    </r>
    <r>
      <rPr>
        <b/>
        <sz val="11"/>
        <color theme="1"/>
        <rFont val="Aptos Narrow"/>
        <family val="2"/>
        <scheme val="minor"/>
      </rPr>
      <t>Definições:</t>
    </r>
    <r>
      <rPr>
        <sz val="11"/>
        <color theme="1"/>
        <rFont val="Aptos Narrow"/>
        <family val="2"/>
        <scheme val="minor"/>
      </rPr>
      <t xml:space="preserve">
Composição - Referências usadas para a composição do custo;
Referência - Base de dados utilizada como referência (Ex.: SINAPI,mercado, etc.);
Código - Código do item na base de dados utilizada como referência;
BDI - Benefícios e Despesas Indiretas.
</t>
    </r>
    <r>
      <rPr>
        <sz val="11"/>
        <color rgb="FFC00000"/>
        <rFont val="Aptos Narrow"/>
        <family val="2"/>
        <scheme val="minor"/>
      </rPr>
      <t xml:space="preserve">- Serviços realizados com </t>
    </r>
    <r>
      <rPr>
        <b/>
        <sz val="11"/>
        <color rgb="FFC00000"/>
        <rFont val="Aptos Narrow"/>
        <family val="2"/>
        <scheme val="minor"/>
      </rPr>
      <t>mão de obra própria</t>
    </r>
    <r>
      <rPr>
        <sz val="11"/>
        <color rgb="FFC00000"/>
        <rFont val="Aptos Narrow"/>
        <family val="2"/>
        <scheme val="minor"/>
      </rPr>
      <t xml:space="preserve"> do Ente Público devem explicitar a origem do recurso como "mão de obra própria" (Parte 2 - coluna I) e indicar o Custo "R$0,00" (Parte  - coluna "H").
- Serviços a serem custeados com </t>
    </r>
    <r>
      <rPr>
        <b/>
        <sz val="11"/>
        <color rgb="FFC00000"/>
        <rFont val="Aptos Narrow"/>
        <family val="2"/>
        <scheme val="minor"/>
      </rPr>
      <t>recursos própios a título de contrapartida financeira</t>
    </r>
    <r>
      <rPr>
        <sz val="11"/>
        <color rgb="FFC00000"/>
        <rFont val="Aptos Narrow"/>
        <family val="2"/>
        <scheme val="minor"/>
      </rPr>
      <t xml:space="preserve">, devem explicitar a origem do recurso (Parte 2 - coluna I).
</t>
    </r>
  </si>
  <si>
    <r>
      <rPr>
        <b/>
        <sz val="18"/>
        <color theme="0"/>
        <rFont val="Arial"/>
        <family val="2"/>
      </rPr>
      <t>PARTE 2: Prestação de Serviços: projetos executivos, engenharia e divulgação</t>
    </r>
    <r>
      <rPr>
        <b/>
        <sz val="22"/>
        <color theme="0"/>
        <rFont val="Arial"/>
        <family val="2"/>
      </rPr>
      <t xml:space="preserve">
</t>
    </r>
    <r>
      <rPr>
        <b/>
        <sz val="14"/>
        <color theme="0"/>
        <rFont val="Arial"/>
        <family val="2"/>
      </rPr>
      <t>(Informar, para cada item abaixo, quais serão custeados com “Recursos próprios do Proponente” ou como “Recursos da ENBPar/PROCEL”. Também há a possibilidade de desenvolver serviços utilizando "Mão de obra própria do Proponente", desde que a competência para tal seja devidamente comprovada e indicando o custo como R$0,00 na coluna H)</t>
    </r>
  </si>
  <si>
    <t>Fonte de Recursos</t>
  </si>
  <si>
    <t>Orçamento para divulgação e eventos está dentro do limite do Edital? (3% do custo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</si>
</sst>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rgb="FFFFFFFF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b/>
      <sz val="14"/>
      <color theme="1"/>
      <name val="Arial"/>
      <family val="2"/>
    </font>
    <font>
      <sz val="12"/>
      <color theme="0"/>
      <name val="Aptos Narrow"/>
      <family val="2"/>
      <scheme val="minor"/>
    </font>
    <font>
      <sz val="14"/>
      <color theme="1"/>
      <name val="Arial"/>
      <family val="2"/>
    </font>
    <font>
      <b/>
      <sz val="12"/>
      <color theme="1"/>
      <name val="Aptos Narrow"/>
      <family val="2"/>
      <scheme val="minor"/>
    </font>
    <font>
      <b/>
      <sz val="22"/>
      <color theme="0"/>
      <name val="Arial"/>
      <family val="2"/>
    </font>
    <font>
      <b/>
      <sz val="18"/>
      <color theme="1"/>
      <name val="Arial"/>
      <family val="2"/>
    </font>
    <font>
      <b/>
      <sz val="12"/>
      <color theme="0"/>
      <name val="Arial"/>
      <family val="2"/>
    </font>
    <font>
      <b/>
      <sz val="11"/>
      <color rgb="FFC00000"/>
      <name val="Aptos Narrow"/>
      <family val="2"/>
      <scheme val="minor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ptos Narrow"/>
      <family val="2"/>
      <scheme val="minor"/>
    </font>
    <font>
      <sz val="11"/>
      <color rgb="FFFF0000"/>
      <name val="Arial"/>
      <family val="2"/>
    </font>
    <font>
      <sz val="8"/>
      <name val="Aptos Narrow"/>
      <family val="2"/>
      <scheme val="minor"/>
    </font>
    <font>
      <sz val="11"/>
      <color rgb="FFC00000"/>
      <name val="Aptos Narrow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95B3D7"/>
        <bgColor rgb="FF95B3D7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theme="3" tint="0.89999084444715716"/>
        <bgColor rgb="FFDBE5F1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499984740745262"/>
        <bgColor rgb="FF95B3D7"/>
      </patternFill>
    </fill>
    <fill>
      <patternFill patternType="solid">
        <fgColor rgb="FFFFFF00"/>
        <bgColor rgb="FF95B3D7"/>
      </patternFill>
    </fill>
    <fill>
      <patternFill patternType="solid">
        <fgColor theme="3" tint="0.499984740745262"/>
        <bgColor rgb="FFDBE5F1"/>
      </patternFill>
    </fill>
    <fill>
      <patternFill patternType="solid">
        <fgColor theme="0"/>
        <bgColor rgb="FF95B3D7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rgb="FF95B3D7"/>
      </patternFill>
    </fill>
    <fill>
      <patternFill patternType="solid">
        <fgColor theme="9" tint="0.79998168889431442"/>
        <bgColor rgb="FFDBE5F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rgb="FFDBE5F1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rgb="FFDBE5F1"/>
      </patternFill>
    </fill>
  </fills>
  <borders count="3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4" fontId="5" fillId="3" borderId="9" xfId="0" applyNumberFormat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right" vertical="center" wrapText="1"/>
    </xf>
    <xf numFmtId="0" fontId="3" fillId="0" borderId="9" xfId="0" applyFont="1" applyBorder="1" applyAlignment="1">
      <alignment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49" fontId="3" fillId="5" borderId="9" xfId="0" applyNumberFormat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vertical="center" wrapText="1"/>
    </xf>
    <xf numFmtId="4" fontId="3" fillId="5" borderId="9" xfId="0" applyNumberFormat="1" applyFont="1" applyFill="1" applyBorder="1" applyAlignment="1">
      <alignment horizontal="center" vertical="center" wrapText="1"/>
    </xf>
    <xf numFmtId="4" fontId="3" fillId="5" borderId="9" xfId="0" applyNumberFormat="1" applyFont="1" applyFill="1" applyBorder="1" applyAlignment="1">
      <alignment horizontal="right" vertical="center" wrapText="1"/>
    </xf>
    <xf numFmtId="49" fontId="3" fillId="5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0" fontId="8" fillId="3" borderId="9" xfId="0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center" vertical="center"/>
    </xf>
    <xf numFmtId="4" fontId="8" fillId="3" borderId="9" xfId="0" applyNumberFormat="1" applyFont="1" applyFill="1" applyBorder="1" applyAlignment="1">
      <alignment horizontal="righ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3" borderId="9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11" fillId="5" borderId="9" xfId="0" applyFont="1" applyFill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3" fillId="5" borderId="9" xfId="0" quotePrefix="1" applyNumberFormat="1" applyFont="1" applyFill="1" applyBorder="1" applyAlignment="1">
      <alignment horizontal="center" vertical="center" wrapText="1"/>
    </xf>
    <xf numFmtId="49" fontId="3" fillId="0" borderId="9" xfId="0" quotePrefix="1" applyNumberFormat="1" applyFont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vertical="center" wrapText="1"/>
    </xf>
    <xf numFmtId="4" fontId="3" fillId="3" borderId="9" xfId="0" applyNumberFormat="1" applyFont="1" applyFill="1" applyBorder="1" applyAlignment="1">
      <alignment vertical="center" wrapText="1"/>
    </xf>
    <xf numFmtId="2" fontId="3" fillId="3" borderId="9" xfId="0" applyNumberFormat="1" applyFont="1" applyFill="1" applyBorder="1" applyAlignment="1">
      <alignment vertical="center" wrapText="1"/>
    </xf>
    <xf numFmtId="4" fontId="11" fillId="0" borderId="10" xfId="0" applyNumberFormat="1" applyFont="1" applyBorder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right" vertical="center" wrapText="1"/>
    </xf>
    <xf numFmtId="4" fontId="5" fillId="3" borderId="13" xfId="0" applyNumberFormat="1" applyFont="1" applyFill="1" applyBorder="1" applyAlignment="1">
      <alignment horizontal="right" vertical="center" wrapText="1"/>
    </xf>
    <xf numFmtId="4" fontId="3" fillId="5" borderId="3" xfId="0" applyNumberFormat="1" applyFont="1" applyFill="1" applyBorder="1" applyAlignment="1">
      <alignment horizontal="right" vertical="center" wrapText="1"/>
    </xf>
    <xf numFmtId="4" fontId="3" fillId="5" borderId="13" xfId="0" applyNumberFormat="1" applyFont="1" applyFill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4" fontId="12" fillId="0" borderId="10" xfId="0" applyNumberFormat="1" applyFont="1" applyBorder="1" applyAlignment="1">
      <alignment vertical="center"/>
    </xf>
    <xf numFmtId="164" fontId="9" fillId="0" borderId="10" xfId="0" applyNumberFormat="1" applyFont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vertical="center" wrapText="1"/>
    </xf>
    <xf numFmtId="2" fontId="8" fillId="2" borderId="4" xfId="0" applyNumberFormat="1" applyFont="1" applyFill="1" applyBorder="1" applyAlignment="1">
      <alignment vertical="center" wrapText="1"/>
    </xf>
    <xf numFmtId="49" fontId="5" fillId="3" borderId="2" xfId="0" applyNumberFormat="1" applyFont="1" applyFill="1" applyBorder="1" applyAlignment="1">
      <alignment vertical="center" wrapText="1"/>
    </xf>
    <xf numFmtId="49" fontId="13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9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49" fontId="3" fillId="0" borderId="14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right" vertical="center" wrapText="1"/>
    </xf>
    <xf numFmtId="4" fontId="11" fillId="5" borderId="9" xfId="0" applyNumberFormat="1" applyFont="1" applyFill="1" applyBorder="1" applyAlignment="1">
      <alignment horizontal="right" vertical="center" wrapText="1"/>
    </xf>
    <xf numFmtId="4" fontId="11" fillId="5" borderId="14" xfId="0" applyNumberFormat="1" applyFont="1" applyFill="1" applyBorder="1" applyAlignment="1">
      <alignment horizontal="right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49" fontId="13" fillId="0" borderId="20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/>
    <xf numFmtId="0" fontId="3" fillId="0" borderId="27" xfId="0" applyFont="1" applyBorder="1" applyAlignment="1">
      <alignment vertical="center" wrapText="1"/>
    </xf>
    <xf numFmtId="0" fontId="0" fillId="0" borderId="15" xfId="0" applyBorder="1"/>
    <xf numFmtId="0" fontId="0" fillId="0" borderId="15" xfId="0" applyBorder="1" applyAlignment="1">
      <alignment horizontal="center"/>
    </xf>
    <xf numFmtId="0" fontId="15" fillId="13" borderId="0" xfId="0" applyFont="1" applyFill="1" applyAlignment="1">
      <alignment horizontal="left"/>
    </xf>
    <xf numFmtId="0" fontId="0" fillId="13" borderId="0" xfId="0" applyFill="1"/>
    <xf numFmtId="49" fontId="8" fillId="14" borderId="4" xfId="0" applyNumberFormat="1" applyFont="1" applyFill="1" applyBorder="1" applyAlignment="1">
      <alignment horizontal="center" vertical="center" wrapText="1"/>
    </xf>
    <xf numFmtId="0" fontId="5" fillId="14" borderId="4" xfId="0" applyFont="1" applyFill="1" applyBorder="1" applyAlignment="1">
      <alignment horizontal="center" vertical="center"/>
    </xf>
    <xf numFmtId="49" fontId="5" fillId="14" borderId="4" xfId="0" applyNumberFormat="1" applyFont="1" applyFill="1" applyBorder="1" applyAlignment="1">
      <alignment horizontal="center" vertical="center"/>
    </xf>
    <xf numFmtId="0" fontId="5" fillId="14" borderId="4" xfId="0" applyFont="1" applyFill="1" applyBorder="1" applyAlignment="1">
      <alignment vertical="center" wrapText="1"/>
    </xf>
    <xf numFmtId="4" fontId="5" fillId="14" borderId="4" xfId="0" applyNumberFormat="1" applyFont="1" applyFill="1" applyBorder="1" applyAlignment="1">
      <alignment horizontal="right" vertical="center" wrapText="1"/>
    </xf>
    <xf numFmtId="49" fontId="8" fillId="15" borderId="9" xfId="0" applyNumberFormat="1" applyFont="1" applyFill="1" applyBorder="1" applyAlignment="1">
      <alignment horizontal="center" vertical="center" wrapText="1"/>
    </xf>
    <xf numFmtId="0" fontId="5" fillId="15" borderId="9" xfId="0" applyFont="1" applyFill="1" applyBorder="1" applyAlignment="1">
      <alignment horizontal="center" vertical="center"/>
    </xf>
    <xf numFmtId="49" fontId="5" fillId="15" borderId="9" xfId="0" applyNumberFormat="1" applyFont="1" applyFill="1" applyBorder="1" applyAlignment="1">
      <alignment horizontal="center" vertical="center"/>
    </xf>
    <xf numFmtId="0" fontId="11" fillId="15" borderId="9" xfId="0" applyFont="1" applyFill="1" applyBorder="1" applyAlignment="1">
      <alignment vertical="center" wrapText="1"/>
    </xf>
    <xf numFmtId="0" fontId="3" fillId="15" borderId="9" xfId="0" applyFont="1" applyFill="1" applyBorder="1" applyAlignment="1">
      <alignment horizontal="center" vertical="center" wrapText="1"/>
    </xf>
    <xf numFmtId="0" fontId="8" fillId="15" borderId="9" xfId="0" applyFont="1" applyFill="1" applyBorder="1" applyAlignment="1">
      <alignment vertical="center" wrapText="1"/>
    </xf>
    <xf numFmtId="49" fontId="3" fillId="0" borderId="28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right" vertical="center" wrapText="1"/>
    </xf>
    <xf numFmtId="2" fontId="8" fillId="14" borderId="5" xfId="0" applyNumberFormat="1" applyFont="1" applyFill="1" applyBorder="1" applyAlignment="1">
      <alignment vertical="center" wrapText="1"/>
    </xf>
    <xf numFmtId="2" fontId="3" fillId="15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28" xfId="0" applyNumberFormat="1" applyFont="1" applyBorder="1" applyAlignment="1">
      <alignment horizontal="right" vertical="center" wrapText="1"/>
    </xf>
    <xf numFmtId="164" fontId="9" fillId="16" borderId="31" xfId="0" applyNumberFormat="1" applyFont="1" applyFill="1" applyBorder="1" applyAlignment="1">
      <alignment horizontal="center" vertical="center"/>
    </xf>
    <xf numFmtId="49" fontId="16" fillId="19" borderId="24" xfId="0" applyNumberFormat="1" applyFont="1" applyFill="1" applyBorder="1" applyAlignment="1">
      <alignment horizontal="center" vertical="center" wrapText="1"/>
    </xf>
    <xf numFmtId="0" fontId="16" fillId="19" borderId="25" xfId="0" applyFont="1" applyFill="1" applyBorder="1" applyAlignment="1">
      <alignment vertical="center"/>
    </xf>
    <xf numFmtId="49" fontId="16" fillId="19" borderId="25" xfId="0" applyNumberFormat="1" applyFont="1" applyFill="1" applyBorder="1" applyAlignment="1">
      <alignment vertical="center"/>
    </xf>
    <xf numFmtId="0" fontId="19" fillId="12" borderId="2" xfId="0" applyFont="1" applyFill="1" applyBorder="1" applyAlignment="1">
      <alignment horizontal="center" vertical="center"/>
    </xf>
    <xf numFmtId="0" fontId="19" fillId="12" borderId="0" xfId="0" applyFont="1" applyFill="1" applyAlignment="1">
      <alignment horizontal="center" vertical="center"/>
    </xf>
    <xf numFmtId="0" fontId="7" fillId="6" borderId="31" xfId="0" quotePrefix="1" applyFont="1" applyFill="1" applyBorder="1" applyAlignment="1">
      <alignment horizontal="center" vertical="center"/>
    </xf>
    <xf numFmtId="0" fontId="7" fillId="6" borderId="27" xfId="0" quotePrefix="1" applyFont="1" applyFill="1" applyBorder="1" applyAlignment="1">
      <alignment horizontal="center" vertical="center"/>
    </xf>
    <xf numFmtId="49" fontId="16" fillId="19" borderId="16" xfId="0" applyNumberFormat="1" applyFont="1" applyFill="1" applyBorder="1" applyAlignment="1">
      <alignment horizontal="center" vertical="center" wrapText="1"/>
    </xf>
    <xf numFmtId="0" fontId="16" fillId="19" borderId="17" xfId="0" applyFont="1" applyFill="1" applyBorder="1" applyAlignment="1">
      <alignment vertical="center"/>
    </xf>
    <xf numFmtId="49" fontId="16" fillId="19" borderId="17" xfId="0" applyNumberFormat="1" applyFont="1" applyFill="1" applyBorder="1" applyAlignment="1">
      <alignment vertical="center"/>
    </xf>
    <xf numFmtId="0" fontId="17" fillId="19" borderId="15" xfId="0" applyFont="1" applyFill="1" applyBorder="1" applyAlignment="1">
      <alignment horizontal="center" vertical="center"/>
    </xf>
    <xf numFmtId="0" fontId="25" fillId="19" borderId="15" xfId="0" applyFont="1" applyFill="1" applyBorder="1" applyAlignment="1">
      <alignment horizontal="center" vertical="center"/>
    </xf>
    <xf numFmtId="0" fontId="25" fillId="19" borderId="29" xfId="0" applyFont="1" applyFill="1" applyBorder="1" applyAlignment="1">
      <alignment horizontal="center" vertical="center"/>
    </xf>
    <xf numFmtId="0" fontId="6" fillId="18" borderId="15" xfId="0" applyFont="1" applyFill="1" applyBorder="1" applyAlignment="1">
      <alignment vertical="center" wrapText="1"/>
    </xf>
    <xf numFmtId="0" fontId="5" fillId="20" borderId="9" xfId="0" applyFont="1" applyFill="1" applyBorder="1" applyAlignment="1">
      <alignment horizontal="center" vertical="center"/>
    </xf>
    <xf numFmtId="49" fontId="5" fillId="20" borderId="9" xfId="0" applyNumberFormat="1" applyFont="1" applyFill="1" applyBorder="1" applyAlignment="1">
      <alignment horizontal="center" vertical="center"/>
    </xf>
    <xf numFmtId="0" fontId="11" fillId="20" borderId="9" xfId="0" applyFont="1" applyFill="1" applyBorder="1" applyAlignment="1">
      <alignment vertical="center" wrapText="1"/>
    </xf>
    <xf numFmtId="0" fontId="3" fillId="20" borderId="9" xfId="0" applyFont="1" applyFill="1" applyBorder="1" applyAlignment="1">
      <alignment horizontal="center" vertical="center" wrapText="1"/>
    </xf>
    <xf numFmtId="49" fontId="11" fillId="20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center" vertical="center"/>
    </xf>
    <xf numFmtId="0" fontId="17" fillId="18" borderId="15" xfId="0" applyFont="1" applyFill="1" applyBorder="1" applyAlignment="1">
      <alignment horizontal="center"/>
    </xf>
    <xf numFmtId="49" fontId="3" fillId="5" borderId="14" xfId="0" applyNumberFormat="1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/>
    </xf>
    <xf numFmtId="49" fontId="3" fillId="5" borderId="14" xfId="0" applyNumberFormat="1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vertical="center" wrapText="1"/>
    </xf>
    <xf numFmtId="4" fontId="3" fillId="5" borderId="14" xfId="0" applyNumberFormat="1" applyFont="1" applyFill="1" applyBorder="1" applyAlignment="1">
      <alignment horizontal="center" vertical="center" wrapText="1"/>
    </xf>
    <xf numFmtId="4" fontId="3" fillId="5" borderId="14" xfId="0" applyNumberFormat="1" applyFont="1" applyFill="1" applyBorder="1" applyAlignment="1">
      <alignment horizontal="right" vertical="center" wrapText="1"/>
    </xf>
    <xf numFmtId="49" fontId="11" fillId="20" borderId="14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center" vertical="center" wrapText="1"/>
    </xf>
    <xf numFmtId="4" fontId="3" fillId="5" borderId="0" xfId="0" applyNumberFormat="1" applyFont="1" applyFill="1" applyAlignment="1">
      <alignment horizontal="left" vertical="center" wrapText="1"/>
    </xf>
    <xf numFmtId="4" fontId="3" fillId="5" borderId="0" xfId="0" applyNumberFormat="1" applyFont="1" applyFill="1" applyAlignment="1">
      <alignment horizontal="center" vertical="center" wrapText="1"/>
    </xf>
    <xf numFmtId="4" fontId="3" fillId="5" borderId="0" xfId="0" applyNumberFormat="1" applyFont="1" applyFill="1" applyAlignment="1">
      <alignment horizontal="right" vertical="center" wrapText="1"/>
    </xf>
    <xf numFmtId="4" fontId="11" fillId="5" borderId="0" xfId="0" applyNumberFormat="1" applyFont="1" applyFill="1" applyAlignment="1">
      <alignment horizontal="right" vertical="center" wrapText="1"/>
    </xf>
    <xf numFmtId="4" fontId="3" fillId="5" borderId="14" xfId="0" applyNumberFormat="1" applyFont="1" applyFill="1" applyBorder="1" applyAlignment="1">
      <alignment horizontal="left" vertical="center" wrapText="1"/>
    </xf>
    <xf numFmtId="4" fontId="3" fillId="5" borderId="35" xfId="0" applyNumberFormat="1" applyFont="1" applyFill="1" applyBorder="1" applyAlignment="1">
      <alignment horizontal="right" vertical="center" wrapText="1"/>
    </xf>
    <xf numFmtId="4" fontId="3" fillId="5" borderId="30" xfId="0" applyNumberFormat="1" applyFont="1" applyFill="1" applyBorder="1" applyAlignment="1">
      <alignment horizontal="right" vertical="center" wrapText="1"/>
    </xf>
    <xf numFmtId="0" fontId="3" fillId="5" borderId="0" xfId="0" applyFont="1" applyFill="1" applyAlignment="1">
      <alignment vertical="center" wrapText="1"/>
    </xf>
    <xf numFmtId="4" fontId="3" fillId="5" borderId="2" xfId="0" applyNumberFormat="1" applyFont="1" applyFill="1" applyBorder="1" applyAlignment="1">
      <alignment horizontal="right" vertical="center" wrapText="1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 wrapText="1"/>
    </xf>
    <xf numFmtId="49" fontId="3" fillId="5" borderId="3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3" fillId="0" borderId="25" xfId="0" applyFont="1" applyBorder="1" applyAlignment="1">
      <alignment wrapText="1"/>
    </xf>
    <xf numFmtId="0" fontId="6" fillId="19" borderId="15" xfId="0" applyFont="1" applyFill="1" applyBorder="1" applyAlignment="1">
      <alignment vertical="center" wrapText="1"/>
    </xf>
    <xf numFmtId="0" fontId="17" fillId="0" borderId="15" xfId="0" applyFont="1" applyBorder="1" applyAlignment="1">
      <alignment horizontal="center"/>
    </xf>
    <xf numFmtId="2" fontId="5" fillId="2" borderId="37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" fontId="11" fillId="5" borderId="9" xfId="0" applyNumberFormat="1" applyFont="1" applyFill="1" applyBorder="1" applyAlignment="1">
      <alignment horizontal="center" vertical="center" wrapText="1"/>
    </xf>
    <xf numFmtId="4" fontId="11" fillId="5" borderId="14" xfId="0" applyNumberFormat="1" applyFont="1" applyFill="1" applyBorder="1" applyAlignment="1">
      <alignment horizontal="center" vertical="center" wrapText="1"/>
    </xf>
    <xf numFmtId="4" fontId="11" fillId="5" borderId="0" xfId="0" applyNumberFormat="1" applyFont="1" applyFill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7" fillId="6" borderId="3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6" borderId="15" xfId="0" applyFill="1" applyBorder="1" applyAlignment="1">
      <alignment horizontal="left" vertical="center" wrapText="1"/>
    </xf>
    <xf numFmtId="0" fontId="1" fillId="18" borderId="15" xfId="0" applyFont="1" applyFill="1" applyBorder="1" applyAlignment="1">
      <alignment horizontal="center" vertical="center"/>
    </xf>
    <xf numFmtId="0" fontId="6" fillId="19" borderId="16" xfId="0" applyFont="1" applyFill="1" applyBorder="1" applyAlignment="1">
      <alignment horizontal="left" vertical="center" wrapText="1"/>
    </xf>
    <xf numFmtId="0" fontId="6" fillId="19" borderId="17" xfId="0" applyFont="1" applyFill="1" applyBorder="1" applyAlignment="1">
      <alignment horizontal="left" vertical="center" wrapText="1"/>
    </xf>
    <xf numFmtId="0" fontId="6" fillId="19" borderId="18" xfId="0" applyFont="1" applyFill="1" applyBorder="1" applyAlignment="1">
      <alignment horizontal="left" vertical="center" wrapText="1"/>
    </xf>
    <xf numFmtId="0" fontId="24" fillId="19" borderId="16" xfId="0" applyFont="1" applyFill="1" applyBorder="1" applyAlignment="1">
      <alignment horizontal="center" vertical="center"/>
    </xf>
    <xf numFmtId="0" fontId="24" fillId="19" borderId="18" xfId="0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7" fillId="0" borderId="7" xfId="0" applyFont="1" applyBorder="1"/>
    <xf numFmtId="49" fontId="5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/>
    <xf numFmtId="0" fontId="5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20" fillId="8" borderId="21" xfId="0" applyFont="1" applyFill="1" applyBorder="1" applyAlignment="1">
      <alignment horizontal="left" vertical="center" wrapText="1"/>
    </xf>
    <xf numFmtId="0" fontId="20" fillId="8" borderId="20" xfId="0" applyFont="1" applyFill="1" applyBorder="1" applyAlignment="1">
      <alignment horizontal="left" vertical="center" wrapText="1"/>
    </xf>
    <xf numFmtId="0" fontId="20" fillId="8" borderId="22" xfId="0" applyFont="1" applyFill="1" applyBorder="1" applyAlignment="1">
      <alignment horizontal="left" vertical="center" wrapText="1"/>
    </xf>
    <xf numFmtId="0" fontId="20" fillId="8" borderId="23" xfId="0" applyFont="1" applyFill="1" applyBorder="1" applyAlignment="1">
      <alignment horizontal="left" vertical="center" wrapText="1"/>
    </xf>
    <xf numFmtId="0" fontId="20" fillId="8" borderId="0" xfId="0" applyFont="1" applyFill="1" applyAlignment="1">
      <alignment horizontal="left" vertical="center" wrapText="1"/>
    </xf>
    <xf numFmtId="0" fontId="20" fillId="8" borderId="11" xfId="0" applyFont="1" applyFill="1" applyBorder="1" applyAlignment="1">
      <alignment horizontal="left" vertical="center" wrapText="1"/>
    </xf>
    <xf numFmtId="0" fontId="20" fillId="8" borderId="24" xfId="0" applyFont="1" applyFill="1" applyBorder="1" applyAlignment="1">
      <alignment horizontal="left" vertical="center" wrapText="1"/>
    </xf>
    <xf numFmtId="0" fontId="20" fillId="8" borderId="25" xfId="0" applyFont="1" applyFill="1" applyBorder="1" applyAlignment="1">
      <alignment horizontal="left" vertical="center" wrapText="1"/>
    </xf>
    <xf numFmtId="0" fontId="20" fillId="8" borderId="26" xfId="0" applyFont="1" applyFill="1" applyBorder="1" applyAlignment="1">
      <alignment horizontal="left" vertical="center" wrapText="1"/>
    </xf>
    <xf numFmtId="164" fontId="22" fillId="17" borderId="21" xfId="0" applyNumberFormat="1" applyFont="1" applyFill="1" applyBorder="1" applyAlignment="1">
      <alignment horizontal="center" vertical="center" wrapText="1"/>
    </xf>
    <xf numFmtId="164" fontId="22" fillId="17" borderId="22" xfId="0" applyNumberFormat="1" applyFont="1" applyFill="1" applyBorder="1" applyAlignment="1">
      <alignment horizontal="center" vertical="center" wrapText="1"/>
    </xf>
    <xf numFmtId="0" fontId="22" fillId="17" borderId="5" xfId="0" applyFont="1" applyFill="1" applyBorder="1" applyAlignment="1">
      <alignment horizontal="right" vertical="center" wrapText="1"/>
    </xf>
    <xf numFmtId="0" fontId="22" fillId="17" borderId="10" xfId="0" applyFont="1" applyFill="1" applyBorder="1" applyAlignment="1">
      <alignment horizontal="right" vertical="center" wrapText="1"/>
    </xf>
    <xf numFmtId="0" fontId="22" fillId="17" borderId="32" xfId="0" applyFont="1" applyFill="1" applyBorder="1" applyAlignment="1">
      <alignment horizontal="right" vertical="center" wrapText="1"/>
    </xf>
    <xf numFmtId="0" fontId="22" fillId="11" borderId="33" xfId="0" applyFont="1" applyFill="1" applyBorder="1" applyAlignment="1">
      <alignment horizontal="right" vertical="center" wrapText="1"/>
    </xf>
    <xf numFmtId="0" fontId="22" fillId="11" borderId="34" xfId="0" applyFont="1" applyFill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14" fillId="19" borderId="15" xfId="0" applyFont="1" applyFill="1" applyBorder="1" applyAlignment="1">
      <alignment horizontal="right" vertical="center" wrapText="1"/>
    </xf>
    <xf numFmtId="0" fontId="14" fillId="19" borderId="17" xfId="0" applyFont="1" applyFill="1" applyBorder="1" applyAlignment="1">
      <alignment horizontal="right" vertical="center" wrapText="1"/>
    </xf>
    <xf numFmtId="0" fontId="14" fillId="19" borderId="18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/>
    <xf numFmtId="0" fontId="19" fillId="10" borderId="23" xfId="0" applyFont="1" applyFill="1" applyBorder="1" applyAlignment="1">
      <alignment horizontal="center" vertical="center"/>
    </xf>
    <xf numFmtId="0" fontId="19" fillId="10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/>
    </xf>
    <xf numFmtId="164" fontId="22" fillId="11" borderId="10" xfId="0" applyNumberFormat="1" applyFont="1" applyFill="1" applyBorder="1" applyAlignment="1">
      <alignment horizontal="center" vertical="center" wrapText="1"/>
    </xf>
    <xf numFmtId="164" fontId="22" fillId="11" borderId="6" xfId="0" applyNumberFormat="1" applyFont="1" applyFill="1" applyBorder="1" applyAlignment="1">
      <alignment horizontal="center" vertical="center" wrapText="1"/>
    </xf>
    <xf numFmtId="164" fontId="14" fillId="7" borderId="16" xfId="0" applyNumberFormat="1" applyFont="1" applyFill="1" applyBorder="1" applyAlignment="1">
      <alignment horizontal="center" vertical="center" wrapText="1"/>
    </xf>
    <xf numFmtId="164" fontId="14" fillId="7" borderId="18" xfId="0" applyNumberFormat="1" applyFont="1" applyFill="1" applyBorder="1" applyAlignment="1">
      <alignment horizontal="center" vertical="center" wrapText="1"/>
    </xf>
    <xf numFmtId="0" fontId="23" fillId="9" borderId="23" xfId="0" applyFont="1" applyFill="1" applyBorder="1" applyAlignment="1">
      <alignment horizontal="center" vertical="center" wrapText="1"/>
    </xf>
    <xf numFmtId="0" fontId="23" fillId="9" borderId="0" xfId="0" applyFont="1" applyFill="1" applyAlignment="1">
      <alignment horizontal="center" vertical="center" wrapText="1"/>
    </xf>
    <xf numFmtId="0" fontId="24" fillId="18" borderId="16" xfId="0" applyFont="1" applyFill="1" applyBorder="1" applyAlignment="1">
      <alignment horizontal="center" vertical="center"/>
    </xf>
    <xf numFmtId="0" fontId="24" fillId="18" borderId="18" xfId="0" applyFont="1" applyFill="1" applyBorder="1" applyAlignment="1">
      <alignment horizontal="center" vertical="center"/>
    </xf>
    <xf numFmtId="0" fontId="6" fillId="18" borderId="16" xfId="0" applyFont="1" applyFill="1" applyBorder="1" applyAlignment="1">
      <alignment horizontal="left" vertical="center" wrapText="1"/>
    </xf>
    <xf numFmtId="0" fontId="6" fillId="18" borderId="17" xfId="0" applyFont="1" applyFill="1" applyBorder="1" applyAlignment="1">
      <alignment horizontal="left" vertical="center" wrapText="1"/>
    </xf>
    <xf numFmtId="0" fontId="6" fillId="18" borderId="18" xfId="0" applyFont="1" applyFill="1" applyBorder="1" applyAlignment="1">
      <alignment horizontal="left" vertical="center" wrapText="1"/>
    </xf>
    <xf numFmtId="0" fontId="14" fillId="7" borderId="15" xfId="0" applyFont="1" applyFill="1" applyBorder="1" applyAlignment="1">
      <alignment horizontal="right" vertical="center" wrapText="1"/>
    </xf>
    <xf numFmtId="0" fontId="14" fillId="19" borderId="25" xfId="0" applyFont="1" applyFill="1" applyBorder="1" applyAlignment="1">
      <alignment horizontal="right" vertical="center" wrapText="1"/>
    </xf>
    <xf numFmtId="0" fontId="14" fillId="19" borderId="26" xfId="0" applyFont="1" applyFill="1" applyBorder="1" applyAlignment="1">
      <alignment horizontal="right" vertical="center" wrapText="1"/>
    </xf>
    <xf numFmtId="164" fontId="14" fillId="15" borderId="15" xfId="0" applyNumberFormat="1" applyFont="1" applyFill="1" applyBorder="1" applyAlignment="1">
      <alignment horizontal="center" vertical="center" wrapText="1"/>
    </xf>
    <xf numFmtId="0" fontId="14" fillId="15" borderId="15" xfId="0" applyFont="1" applyFill="1" applyBorder="1" applyAlignment="1">
      <alignment horizontal="right" vertical="center" wrapText="1"/>
    </xf>
    <xf numFmtId="164" fontId="16" fillId="19" borderId="16" xfId="0" applyNumberFormat="1" applyFont="1" applyFill="1" applyBorder="1" applyAlignment="1">
      <alignment horizontal="center" vertical="center" wrapText="1"/>
    </xf>
    <xf numFmtId="164" fontId="16" fillId="19" borderId="18" xfId="0" applyNumberFormat="1" applyFont="1" applyFill="1" applyBorder="1" applyAlignment="1">
      <alignment horizontal="center" vertical="center" wrapText="1"/>
    </xf>
    <xf numFmtId="164" fontId="16" fillId="19" borderId="24" xfId="0" applyNumberFormat="1" applyFont="1" applyFill="1" applyBorder="1" applyAlignment="1">
      <alignment horizontal="center" vertical="center" wrapText="1"/>
    </xf>
    <xf numFmtId="164" fontId="16" fillId="19" borderId="26" xfId="0" applyNumberFormat="1" applyFont="1" applyFill="1" applyBorder="1" applyAlignment="1">
      <alignment horizontal="center" vertical="center" wrapText="1"/>
    </xf>
    <xf numFmtId="164" fontId="14" fillId="19" borderId="15" xfId="0" applyNumberFormat="1" applyFont="1" applyFill="1" applyBorder="1" applyAlignment="1">
      <alignment horizontal="center" vertical="center" wrapText="1"/>
    </xf>
    <xf numFmtId="0" fontId="14" fillId="19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8B09D-8C6E-40E0-83A7-489BD1CE72CB}">
  <dimension ref="A1:B20"/>
  <sheetViews>
    <sheetView showGridLines="0" zoomScale="115" zoomScaleNormal="115" workbookViewId="0">
      <selection activeCell="A17" sqref="A17"/>
    </sheetView>
  </sheetViews>
  <sheetFormatPr defaultRowHeight="15" x14ac:dyDescent="0.25"/>
  <cols>
    <col min="1" max="1" width="61.28515625" customWidth="1"/>
    <col min="2" max="2" width="40.42578125" customWidth="1"/>
  </cols>
  <sheetData>
    <row r="1" spans="1:2" ht="25.5" customHeight="1" x14ac:dyDescent="0.25">
      <c r="A1" s="218" t="s">
        <v>170</v>
      </c>
      <c r="B1" s="218"/>
    </row>
    <row r="2" spans="1:2" ht="15" customHeight="1" x14ac:dyDescent="0.25">
      <c r="A2" s="217" t="s">
        <v>296</v>
      </c>
      <c r="B2" s="217"/>
    </row>
    <row r="3" spans="1:2" x14ac:dyDescent="0.25">
      <c r="A3" s="217"/>
      <c r="B3" s="217"/>
    </row>
    <row r="4" spans="1:2" x14ac:dyDescent="0.25">
      <c r="A4" s="217"/>
      <c r="B4" s="217"/>
    </row>
    <row r="5" spans="1:2" x14ac:dyDescent="0.25">
      <c r="A5" s="217"/>
      <c r="B5" s="217"/>
    </row>
    <row r="6" spans="1:2" x14ac:dyDescent="0.25">
      <c r="A6" s="217"/>
      <c r="B6" s="217"/>
    </row>
    <row r="7" spans="1:2" x14ac:dyDescent="0.25">
      <c r="A7" s="217"/>
      <c r="B7" s="217"/>
    </row>
    <row r="8" spans="1:2" x14ac:dyDescent="0.25">
      <c r="A8" s="217"/>
      <c r="B8" s="217"/>
    </row>
    <row r="9" spans="1:2" x14ac:dyDescent="0.25">
      <c r="A9" s="217"/>
      <c r="B9" s="217"/>
    </row>
    <row r="10" spans="1:2" x14ac:dyDescent="0.25">
      <c r="A10" s="217"/>
      <c r="B10" s="217"/>
    </row>
    <row r="11" spans="1:2" x14ac:dyDescent="0.25">
      <c r="A11" s="217"/>
      <c r="B11" s="217"/>
    </row>
    <row r="12" spans="1:2" x14ac:dyDescent="0.25">
      <c r="A12" s="217"/>
      <c r="B12" s="217"/>
    </row>
    <row r="13" spans="1:2" x14ac:dyDescent="0.25">
      <c r="A13" s="217"/>
      <c r="B13" s="217"/>
    </row>
    <row r="14" spans="1:2" x14ac:dyDescent="0.25">
      <c r="A14" s="217"/>
      <c r="B14" s="217"/>
    </row>
    <row r="15" spans="1:2" ht="52.5" customHeight="1" x14ac:dyDescent="0.25">
      <c r="A15" s="217"/>
      <c r="B15" s="217"/>
    </row>
    <row r="16" spans="1:2" ht="15.75" x14ac:dyDescent="0.25">
      <c r="A16" s="170" t="s">
        <v>115</v>
      </c>
      <c r="B16" s="170" t="s">
        <v>118</v>
      </c>
    </row>
    <row r="17" spans="1:2" ht="15.75" x14ac:dyDescent="0.25">
      <c r="A17" s="197"/>
      <c r="B17" s="197"/>
    </row>
    <row r="18" spans="1:2" x14ac:dyDescent="0.25">
      <c r="A18" s="125" t="s">
        <v>126</v>
      </c>
      <c r="B18" s="126" t="s">
        <v>169</v>
      </c>
    </row>
    <row r="19" spans="1:2" x14ac:dyDescent="0.25">
      <c r="A19" s="125" t="s">
        <v>127</v>
      </c>
      <c r="B19" s="126" t="s">
        <v>169</v>
      </c>
    </row>
    <row r="20" spans="1:2" x14ac:dyDescent="0.25">
      <c r="A20" s="125" t="s">
        <v>173</v>
      </c>
      <c r="B20" s="126" t="s">
        <v>174</v>
      </c>
    </row>
  </sheetData>
  <mergeCells count="2">
    <mergeCell ref="A2:B15"/>
    <mergeCell ref="A1:B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28C7-6D96-4F27-B653-573AE2C31744}">
  <dimension ref="A1:J219"/>
  <sheetViews>
    <sheetView showGridLines="0" tabSelected="1" topLeftCell="A8" zoomScaleNormal="100" workbookViewId="0">
      <selection activeCell="J189" sqref="A8:J189"/>
    </sheetView>
  </sheetViews>
  <sheetFormatPr defaultColWidth="14.42578125" defaultRowHeight="15" outlineLevelCol="1" x14ac:dyDescent="0.25"/>
  <cols>
    <col min="1" max="1" width="14.5703125" customWidth="1"/>
    <col min="2" max="2" width="11.5703125" customWidth="1" outlineLevel="1"/>
    <col min="3" max="3" width="12.85546875" customWidth="1" outlineLevel="1"/>
    <col min="4" max="4" width="114.42578125" customWidth="1"/>
    <col min="5" max="5" width="10.85546875" customWidth="1"/>
    <col min="6" max="6" width="12.28515625" customWidth="1"/>
    <col min="7" max="7" width="13.42578125" customWidth="1"/>
    <col min="8" max="8" width="25.28515625" customWidth="1"/>
    <col min="9" max="9" width="30.7109375" style="216" customWidth="1"/>
    <col min="10" max="10" width="33.28515625" customWidth="1"/>
  </cols>
  <sheetData>
    <row r="1" spans="1:9" ht="12.75" hidden="1" customHeight="1" x14ac:dyDescent="0.25">
      <c r="A1" s="1"/>
      <c r="B1" s="1"/>
      <c r="C1" s="2"/>
      <c r="D1" s="3"/>
      <c r="E1" s="1"/>
      <c r="F1" s="4"/>
      <c r="G1" s="4"/>
      <c r="H1" s="6"/>
      <c r="I1" s="199"/>
    </row>
    <row r="2" spans="1:9" ht="12.75" hidden="1" customHeight="1" x14ac:dyDescent="0.25">
      <c r="A2" s="1"/>
      <c r="B2" s="1"/>
      <c r="C2" s="2"/>
      <c r="D2" s="3"/>
      <c r="E2" s="1"/>
      <c r="F2" s="4"/>
      <c r="G2" s="4"/>
      <c r="H2" s="4"/>
      <c r="I2" s="199"/>
    </row>
    <row r="3" spans="1:9" ht="12.75" hidden="1" customHeight="1" x14ac:dyDescent="0.25">
      <c r="A3" s="1"/>
      <c r="B3" s="2"/>
      <c r="C3" s="2"/>
      <c r="D3" s="3" t="s">
        <v>0</v>
      </c>
      <c r="E3" s="1"/>
      <c r="F3" s="4"/>
      <c r="G3" s="4"/>
      <c r="H3" s="4"/>
      <c r="I3" s="199"/>
    </row>
    <row r="4" spans="1:9" ht="12.75" hidden="1" customHeight="1" x14ac:dyDescent="0.25">
      <c r="A4" s="1"/>
      <c r="B4" s="2"/>
      <c r="C4" s="2"/>
      <c r="D4" s="3" t="s">
        <v>1</v>
      </c>
      <c r="E4" s="1"/>
      <c r="F4" s="4"/>
      <c r="G4" s="4"/>
      <c r="H4" s="4"/>
      <c r="I4" s="199"/>
    </row>
    <row r="5" spans="1:9" ht="12.75" hidden="1" customHeight="1" x14ac:dyDescent="0.25">
      <c r="A5" s="1"/>
      <c r="B5" s="2"/>
      <c r="C5" s="2"/>
      <c r="D5" s="3" t="s">
        <v>2</v>
      </c>
      <c r="E5" s="1"/>
      <c r="F5" s="4"/>
      <c r="G5" s="4"/>
      <c r="H5" s="4"/>
      <c r="I5" s="199"/>
    </row>
    <row r="6" spans="1:9" ht="12.75" hidden="1" customHeight="1" x14ac:dyDescent="0.25">
      <c r="A6" s="1"/>
      <c r="B6" s="2"/>
      <c r="C6" s="2"/>
      <c r="D6" s="3" t="s">
        <v>3</v>
      </c>
      <c r="E6" s="1"/>
      <c r="F6" s="4"/>
      <c r="G6" s="4"/>
      <c r="H6" s="4"/>
      <c r="I6" s="199"/>
    </row>
    <row r="7" spans="1:9" ht="12.75" hidden="1" customHeight="1" x14ac:dyDescent="0.25">
      <c r="A7" s="1"/>
      <c r="B7" s="7"/>
      <c r="C7" s="2"/>
      <c r="D7" s="8"/>
      <c r="E7" s="1"/>
      <c r="F7" s="4"/>
      <c r="G7" s="4"/>
      <c r="H7" s="4"/>
      <c r="I7" s="199"/>
    </row>
    <row r="8" spans="1:9" ht="51.75" customHeight="1" x14ac:dyDescent="0.25">
      <c r="A8" s="254" t="s">
        <v>123</v>
      </c>
      <c r="B8" s="255"/>
      <c r="C8" s="255"/>
      <c r="D8" s="255"/>
      <c r="E8" s="255"/>
      <c r="F8" s="255"/>
      <c r="G8" s="255"/>
      <c r="H8" s="255"/>
      <c r="I8" s="255"/>
    </row>
    <row r="9" spans="1:9" ht="13.5" customHeight="1" x14ac:dyDescent="0.25">
      <c r="A9" s="152"/>
      <c r="B9" s="153"/>
      <c r="C9" s="153"/>
      <c r="D9" s="153"/>
      <c r="E9" s="153"/>
      <c r="F9" s="153"/>
      <c r="G9" s="153"/>
      <c r="H9" s="153"/>
      <c r="I9" s="199"/>
    </row>
    <row r="10" spans="1:9" ht="37.5" customHeight="1" x14ac:dyDescent="0.25">
      <c r="A10" s="261" t="s">
        <v>176</v>
      </c>
      <c r="B10" s="262"/>
      <c r="C10" s="262"/>
      <c r="D10" s="262"/>
      <c r="E10" s="262"/>
      <c r="F10" s="262"/>
      <c r="G10" s="262"/>
      <c r="H10" s="262"/>
      <c r="I10" s="262"/>
    </row>
    <row r="11" spans="1:9" ht="12.75" customHeight="1" x14ac:dyDescent="0.25">
      <c r="A11" s="252"/>
      <c r="B11" s="253"/>
      <c r="C11" s="253"/>
      <c r="D11" s="253"/>
      <c r="E11" s="253"/>
      <c r="F11" s="253"/>
      <c r="G11" s="253"/>
      <c r="H11" s="253"/>
      <c r="I11" s="199"/>
    </row>
    <row r="12" spans="1:9" ht="12.75" customHeight="1" x14ac:dyDescent="0.25">
      <c r="A12" s="224" t="s">
        <v>4</v>
      </c>
      <c r="B12" s="226" t="s">
        <v>5</v>
      </c>
      <c r="C12" s="227"/>
      <c r="D12" s="228" t="s">
        <v>6</v>
      </c>
      <c r="E12" s="228" t="s">
        <v>7</v>
      </c>
      <c r="F12" s="247" t="s">
        <v>8</v>
      </c>
      <c r="G12" s="247" t="s">
        <v>74</v>
      </c>
      <c r="H12" s="247" t="s">
        <v>9</v>
      </c>
      <c r="I12" s="247" t="s">
        <v>298</v>
      </c>
    </row>
    <row r="13" spans="1:9" ht="12.75" customHeight="1" x14ac:dyDescent="0.25">
      <c r="A13" s="225"/>
      <c r="B13" s="9" t="s">
        <v>110</v>
      </c>
      <c r="C13" s="10" t="s">
        <v>10</v>
      </c>
      <c r="D13" s="225"/>
      <c r="E13" s="225"/>
      <c r="F13" s="247"/>
      <c r="G13" s="248"/>
      <c r="H13" s="225"/>
      <c r="I13" s="256"/>
    </row>
    <row r="14" spans="1:9" ht="12.75" customHeight="1" x14ac:dyDescent="0.25">
      <c r="A14" s="11" t="s">
        <v>11</v>
      </c>
      <c r="B14" s="12"/>
      <c r="C14" s="13"/>
      <c r="D14" s="14" t="s">
        <v>14</v>
      </c>
      <c r="E14" s="14"/>
      <c r="F14" s="15"/>
      <c r="G14" s="15"/>
      <c r="H14" s="83">
        <f>SUBTOTAL(9,H19,H15,H17)</f>
        <v>0</v>
      </c>
      <c r="I14" s="200" t="s">
        <v>128</v>
      </c>
    </row>
    <row r="15" spans="1:9" ht="12.75" customHeight="1" x14ac:dyDescent="0.25">
      <c r="A15" s="27" t="s">
        <v>12</v>
      </c>
      <c r="B15" s="17"/>
      <c r="C15" s="18"/>
      <c r="D15" s="20" t="s">
        <v>17</v>
      </c>
      <c r="E15" s="20"/>
      <c r="F15" s="21"/>
      <c r="G15" s="21"/>
      <c r="H15" s="84">
        <f>SUBTOTAL(9,H16)</f>
        <v>0</v>
      </c>
      <c r="I15" s="201"/>
    </row>
    <row r="16" spans="1:9" ht="12.75" customHeight="1" x14ac:dyDescent="0.25">
      <c r="A16" s="33" t="s">
        <v>148</v>
      </c>
      <c r="B16" s="28"/>
      <c r="C16" s="29"/>
      <c r="D16" s="30" t="s">
        <v>147</v>
      </c>
      <c r="E16" s="31"/>
      <c r="F16" s="32"/>
      <c r="G16" s="32"/>
      <c r="H16" s="32">
        <f>G16*F16</f>
        <v>0</v>
      </c>
      <c r="I16" s="31" t="s">
        <v>126</v>
      </c>
    </row>
    <row r="17" spans="1:9" ht="12.75" customHeight="1" x14ac:dyDescent="0.25">
      <c r="A17" s="27" t="s">
        <v>69</v>
      </c>
      <c r="B17" s="17"/>
      <c r="C17" s="18"/>
      <c r="D17" s="20" t="s">
        <v>18</v>
      </c>
      <c r="E17" s="20"/>
      <c r="F17" s="21"/>
      <c r="G17" s="21"/>
      <c r="H17" s="84">
        <f>SUBTOTAL(9,H18)</f>
        <v>0</v>
      </c>
      <c r="I17" s="201"/>
    </row>
    <row r="18" spans="1:9" ht="12.75" customHeight="1" x14ac:dyDescent="0.25">
      <c r="A18" s="44" t="s">
        <v>149</v>
      </c>
      <c r="B18" s="22"/>
      <c r="C18" s="23"/>
      <c r="D18" s="26" t="s">
        <v>19</v>
      </c>
      <c r="E18" s="24"/>
      <c r="F18" s="46"/>
      <c r="G18" s="46"/>
      <c r="H18" s="32">
        <f>G18*F18</f>
        <v>0</v>
      </c>
      <c r="I18" s="31"/>
    </row>
    <row r="19" spans="1:9" ht="12.75" customHeight="1" x14ac:dyDescent="0.25">
      <c r="A19" s="27" t="s">
        <v>70</v>
      </c>
      <c r="B19" s="17"/>
      <c r="C19" s="18"/>
      <c r="D19" s="20" t="s">
        <v>143</v>
      </c>
      <c r="E19" s="69"/>
      <c r="F19" s="21"/>
      <c r="G19" s="21"/>
      <c r="H19" s="85">
        <f>G19*F19</f>
        <v>0</v>
      </c>
      <c r="I19" s="202"/>
    </row>
    <row r="20" spans="1:9" ht="12.75" customHeight="1" x14ac:dyDescent="0.25">
      <c r="A20" s="33" t="s">
        <v>150</v>
      </c>
      <c r="B20" s="28"/>
      <c r="C20" s="29"/>
      <c r="D20" s="30" t="s">
        <v>16</v>
      </c>
      <c r="E20" s="31"/>
      <c r="F20" s="32"/>
      <c r="G20" s="32"/>
      <c r="H20" s="32"/>
      <c r="I20" s="175"/>
    </row>
    <row r="21" spans="1:9" ht="12.75" customHeight="1" x14ac:dyDescent="0.25">
      <c r="A21" s="72"/>
      <c r="B21" s="73"/>
      <c r="C21" s="74"/>
      <c r="D21" s="75"/>
      <c r="E21" s="73"/>
      <c r="F21" s="76"/>
      <c r="G21" s="76"/>
      <c r="H21" s="76"/>
      <c r="I21" s="199"/>
    </row>
    <row r="22" spans="1:9" ht="12.75" customHeight="1" x14ac:dyDescent="0.25">
      <c r="A22" s="34" t="s">
        <v>13</v>
      </c>
      <c r="B22" s="35"/>
      <c r="C22" s="36"/>
      <c r="D22" s="37" t="s">
        <v>187</v>
      </c>
      <c r="E22" s="37"/>
      <c r="F22" s="38"/>
      <c r="G22" s="38"/>
      <c r="H22" s="83">
        <f>SUBTOTAL(9,H23,H29,H27)</f>
        <v>0</v>
      </c>
      <c r="I22" s="200" t="s">
        <v>128</v>
      </c>
    </row>
    <row r="23" spans="1:9" ht="12.75" customHeight="1" x14ac:dyDescent="0.25">
      <c r="A23" s="16" t="s">
        <v>15</v>
      </c>
      <c r="B23" s="39"/>
      <c r="C23" s="40"/>
      <c r="D23" s="19" t="s">
        <v>188</v>
      </c>
      <c r="E23" s="19"/>
      <c r="F23" s="41"/>
      <c r="G23" s="41"/>
      <c r="H23" s="84">
        <f>SUBTOTAL(9,H24:H26)</f>
        <v>0</v>
      </c>
      <c r="I23" s="201"/>
    </row>
    <row r="24" spans="1:9" ht="12.75" customHeight="1" x14ac:dyDescent="0.25">
      <c r="A24" s="33" t="s">
        <v>71</v>
      </c>
      <c r="B24" s="28"/>
      <c r="C24" s="29"/>
      <c r="D24" s="30" t="s">
        <v>189</v>
      </c>
      <c r="E24" s="31"/>
      <c r="F24" s="32"/>
      <c r="G24" s="32"/>
      <c r="H24" s="113">
        <f>G24*F24</f>
        <v>0</v>
      </c>
      <c r="I24" s="203"/>
    </row>
    <row r="25" spans="1:9" ht="12.75" customHeight="1" x14ac:dyDescent="0.25">
      <c r="A25" s="33" t="s">
        <v>223</v>
      </c>
      <c r="B25" s="28"/>
      <c r="C25" s="29"/>
      <c r="D25" s="30" t="s">
        <v>190</v>
      </c>
      <c r="E25" s="31"/>
      <c r="F25" s="32"/>
      <c r="G25" s="32"/>
      <c r="H25" s="113">
        <f>G25*F25</f>
        <v>0</v>
      </c>
      <c r="I25" s="203"/>
    </row>
    <row r="26" spans="1:9" ht="12.75" customHeight="1" x14ac:dyDescent="0.25">
      <c r="A26" s="171" t="s">
        <v>224</v>
      </c>
      <c r="B26" s="172"/>
      <c r="C26" s="173"/>
      <c r="D26" s="174" t="s">
        <v>191</v>
      </c>
      <c r="E26" s="175"/>
      <c r="F26" s="176"/>
      <c r="G26" s="176"/>
      <c r="H26" s="114">
        <f>G26*F26</f>
        <v>0</v>
      </c>
      <c r="I26" s="204"/>
    </row>
    <row r="27" spans="1:9" ht="12.75" customHeight="1" x14ac:dyDescent="0.25">
      <c r="A27" s="77"/>
      <c r="B27" s="88"/>
      <c r="C27" s="87"/>
      <c r="D27" s="89"/>
      <c r="E27" s="88"/>
      <c r="F27" s="78"/>
      <c r="G27" s="78"/>
      <c r="H27" s="78"/>
      <c r="I27" s="199"/>
    </row>
    <row r="28" spans="1:9" ht="12.75" customHeight="1" x14ac:dyDescent="0.25">
      <c r="A28" s="11" t="s">
        <v>20</v>
      </c>
      <c r="B28" s="35"/>
      <c r="C28" s="36"/>
      <c r="D28" s="37" t="s">
        <v>125</v>
      </c>
      <c r="E28" s="37"/>
      <c r="F28" s="38"/>
      <c r="G28" s="38"/>
      <c r="H28" s="83">
        <f>SUBTOTAL(9,H29,H34,H32)</f>
        <v>0</v>
      </c>
      <c r="I28" s="200" t="s">
        <v>128</v>
      </c>
    </row>
    <row r="29" spans="1:9" ht="12.75" customHeight="1" x14ac:dyDescent="0.25">
      <c r="A29" s="16" t="s">
        <v>21</v>
      </c>
      <c r="B29" s="39"/>
      <c r="C29" s="40"/>
      <c r="D29" s="19" t="s">
        <v>77</v>
      </c>
      <c r="E29" s="19"/>
      <c r="F29" s="41"/>
      <c r="G29" s="41"/>
      <c r="H29" s="84">
        <f>SUBTOTAL(9,H30:H31)</f>
        <v>0</v>
      </c>
      <c r="I29" s="201"/>
    </row>
    <row r="30" spans="1:9" ht="12.75" customHeight="1" x14ac:dyDescent="0.25">
      <c r="A30" s="44" t="s">
        <v>151</v>
      </c>
      <c r="B30" s="28"/>
      <c r="C30" s="29"/>
      <c r="D30" s="30" t="s">
        <v>79</v>
      </c>
      <c r="E30" s="31"/>
      <c r="F30" s="32"/>
      <c r="G30" s="32"/>
      <c r="H30" s="113">
        <f>G30*F30</f>
        <v>0</v>
      </c>
      <c r="I30" s="205"/>
    </row>
    <row r="31" spans="1:9" ht="12.75" customHeight="1" x14ac:dyDescent="0.25">
      <c r="A31" s="44" t="s">
        <v>152</v>
      </c>
      <c r="B31" s="28"/>
      <c r="C31" s="29"/>
      <c r="D31" s="30" t="s">
        <v>78</v>
      </c>
      <c r="E31" s="24"/>
      <c r="F31" s="32"/>
      <c r="G31" s="32"/>
      <c r="H31" s="113">
        <f>G31*F31</f>
        <v>0</v>
      </c>
      <c r="I31" s="205"/>
    </row>
    <row r="32" spans="1:9" ht="12.75" customHeight="1" x14ac:dyDescent="0.25">
      <c r="A32" s="16" t="s">
        <v>22</v>
      </c>
      <c r="B32" s="39"/>
      <c r="C32" s="40"/>
      <c r="D32" s="19" t="s">
        <v>31</v>
      </c>
      <c r="E32" s="19"/>
      <c r="F32" s="41"/>
      <c r="G32" s="41"/>
      <c r="H32" s="84">
        <f>SUBTOTAL(9,H33)</f>
        <v>0</v>
      </c>
      <c r="I32" s="201"/>
    </row>
    <row r="33" spans="1:9" ht="12.75" customHeight="1" x14ac:dyDescent="0.25">
      <c r="A33" s="44" t="s">
        <v>75</v>
      </c>
      <c r="B33" s="28"/>
      <c r="C33" s="29"/>
      <c r="D33" s="30" t="s">
        <v>32</v>
      </c>
      <c r="E33" s="31"/>
      <c r="F33" s="32"/>
      <c r="G33" s="32"/>
      <c r="H33" s="113">
        <f>G33*F33</f>
        <v>0</v>
      </c>
      <c r="I33" s="205"/>
    </row>
    <row r="34" spans="1:9" ht="12.75" customHeight="1" x14ac:dyDescent="0.25">
      <c r="A34" s="16" t="s">
        <v>23</v>
      </c>
      <c r="B34" s="39"/>
      <c r="C34" s="40"/>
      <c r="D34" s="19" t="s">
        <v>33</v>
      </c>
      <c r="E34" s="19"/>
      <c r="F34" s="41"/>
      <c r="G34" s="41"/>
      <c r="H34" s="84">
        <f>SUBTOTAL(9,H35)</f>
        <v>0</v>
      </c>
      <c r="I34" s="201"/>
    </row>
    <row r="35" spans="1:9" ht="12.75" customHeight="1" x14ac:dyDescent="0.25">
      <c r="A35" s="44" t="s">
        <v>76</v>
      </c>
      <c r="B35" s="28"/>
      <c r="C35" s="29"/>
      <c r="D35" s="30" t="s">
        <v>32</v>
      </c>
      <c r="E35" s="31"/>
      <c r="F35" s="32"/>
      <c r="G35" s="32"/>
      <c r="H35" s="113">
        <f>G35*F35</f>
        <v>0</v>
      </c>
      <c r="I35" s="206"/>
    </row>
    <row r="36" spans="1:9" ht="12.75" customHeight="1" x14ac:dyDescent="0.25">
      <c r="A36" s="72"/>
      <c r="B36" s="73"/>
      <c r="C36" s="74"/>
      <c r="D36" s="75"/>
      <c r="E36" s="73"/>
      <c r="F36" s="86"/>
      <c r="G36" s="86"/>
      <c r="H36" s="86"/>
      <c r="I36" s="199"/>
    </row>
    <row r="37" spans="1:9" ht="12.75" customHeight="1" x14ac:dyDescent="0.25">
      <c r="A37" s="11" t="s">
        <v>24</v>
      </c>
      <c r="B37" s="12"/>
      <c r="C37" s="42"/>
      <c r="D37" s="43" t="s">
        <v>35</v>
      </c>
      <c r="E37" s="14"/>
      <c r="F37" s="15"/>
      <c r="G37" s="15"/>
      <c r="H37" s="83">
        <f>SUBTOTAL(9,H38,H43,H41)</f>
        <v>0</v>
      </c>
      <c r="I37" s="200" t="s">
        <v>128</v>
      </c>
    </row>
    <row r="38" spans="1:9" ht="12.75" customHeight="1" x14ac:dyDescent="0.25">
      <c r="A38" s="16" t="s">
        <v>25</v>
      </c>
      <c r="B38" s="17"/>
      <c r="C38" s="18"/>
      <c r="D38" s="20" t="s">
        <v>85</v>
      </c>
      <c r="E38" s="20"/>
      <c r="F38" s="21"/>
      <c r="G38" s="21"/>
      <c r="H38" s="84">
        <f>SUBTOTAL(9,H39:H40)</f>
        <v>0</v>
      </c>
      <c r="I38" s="201"/>
    </row>
    <row r="39" spans="1:9" ht="12.75" customHeight="1" x14ac:dyDescent="0.25">
      <c r="A39" s="33" t="s">
        <v>26</v>
      </c>
      <c r="B39" s="22"/>
      <c r="C39" s="23"/>
      <c r="D39" s="26" t="s">
        <v>86</v>
      </c>
      <c r="E39" s="24"/>
      <c r="F39" s="46"/>
      <c r="G39" s="46"/>
      <c r="H39" s="113">
        <f>G39*F39</f>
        <v>0</v>
      </c>
      <c r="I39" s="205"/>
    </row>
    <row r="40" spans="1:9" ht="12.75" customHeight="1" x14ac:dyDescent="0.25">
      <c r="A40" s="44" t="s">
        <v>192</v>
      </c>
      <c r="B40" s="22"/>
      <c r="C40" s="23"/>
      <c r="D40" s="26" t="s">
        <v>87</v>
      </c>
      <c r="E40" s="24"/>
      <c r="F40" s="46"/>
      <c r="G40" s="46"/>
      <c r="H40" s="113">
        <f>G40*F40</f>
        <v>0</v>
      </c>
      <c r="I40" s="205"/>
    </row>
    <row r="41" spans="1:9" ht="12.75" customHeight="1" x14ac:dyDescent="0.25">
      <c r="A41" s="16" t="s">
        <v>108</v>
      </c>
      <c r="B41" s="17"/>
      <c r="C41" s="18"/>
      <c r="D41" s="20" t="s">
        <v>145</v>
      </c>
      <c r="E41" s="20"/>
      <c r="F41" s="21"/>
      <c r="G41" s="21"/>
      <c r="H41" s="84">
        <f>SUBTOTAL(9,H42)</f>
        <v>0</v>
      </c>
      <c r="I41" s="201"/>
    </row>
    <row r="42" spans="1:9" x14ac:dyDescent="0.25">
      <c r="A42" s="33" t="s">
        <v>109</v>
      </c>
      <c r="B42" s="22"/>
      <c r="C42" s="23"/>
      <c r="D42" s="26" t="s">
        <v>88</v>
      </c>
      <c r="E42" s="24"/>
      <c r="F42" s="46"/>
      <c r="G42" s="46"/>
      <c r="H42" s="113">
        <f>G42*F42</f>
        <v>0</v>
      </c>
      <c r="I42" s="205"/>
    </row>
    <row r="43" spans="1:9" ht="12.75" customHeight="1" x14ac:dyDescent="0.25">
      <c r="A43" s="16" t="s">
        <v>193</v>
      </c>
      <c r="B43" s="17"/>
      <c r="C43" s="18"/>
      <c r="D43" s="20" t="s">
        <v>146</v>
      </c>
      <c r="E43" s="20"/>
      <c r="F43" s="21"/>
      <c r="G43" s="21"/>
      <c r="H43" s="84">
        <f>SUBTOTAL(9,H44)</f>
        <v>0</v>
      </c>
      <c r="I43" s="201"/>
    </row>
    <row r="44" spans="1:9" ht="18" customHeight="1" x14ac:dyDescent="0.25">
      <c r="A44" s="44" t="s">
        <v>194</v>
      </c>
      <c r="B44" s="22"/>
      <c r="C44" s="23"/>
      <c r="D44" s="26" t="s">
        <v>80</v>
      </c>
      <c r="E44" s="24"/>
      <c r="F44" s="46"/>
      <c r="G44" s="46"/>
      <c r="H44" s="113">
        <f>G44*F44</f>
        <v>0</v>
      </c>
      <c r="I44" s="206"/>
    </row>
    <row r="45" spans="1:9" ht="12.75" customHeight="1" x14ac:dyDescent="0.25">
      <c r="A45" s="72"/>
      <c r="B45" s="73"/>
      <c r="C45" s="74"/>
      <c r="D45" s="75"/>
      <c r="E45" s="73"/>
      <c r="F45" s="76"/>
      <c r="G45" s="76"/>
      <c r="H45" s="76"/>
      <c r="I45" s="199"/>
    </row>
    <row r="46" spans="1:9" ht="12.75" customHeight="1" x14ac:dyDescent="0.25">
      <c r="A46" s="11" t="s">
        <v>27</v>
      </c>
      <c r="B46" s="12"/>
      <c r="C46" s="13"/>
      <c r="D46" s="14" t="s">
        <v>210</v>
      </c>
      <c r="E46" s="14"/>
      <c r="F46" s="15"/>
      <c r="G46" s="15"/>
      <c r="H46" s="83">
        <f>SUBTOTAL(9,H47,H49)</f>
        <v>0</v>
      </c>
      <c r="I46" s="200" t="s">
        <v>128</v>
      </c>
    </row>
    <row r="47" spans="1:9" ht="12.75" customHeight="1" x14ac:dyDescent="0.25">
      <c r="A47" s="16" t="s">
        <v>28</v>
      </c>
      <c r="B47" s="17"/>
      <c r="C47" s="18"/>
      <c r="D47" s="20" t="s">
        <v>36</v>
      </c>
      <c r="E47" s="20"/>
      <c r="F47" s="21"/>
      <c r="G47" s="21"/>
      <c r="H47" s="84">
        <f>SUBTOTAL(9,H48)</f>
        <v>0</v>
      </c>
      <c r="I47" s="201"/>
    </row>
    <row r="48" spans="1:9" ht="12.75" customHeight="1" x14ac:dyDescent="0.25">
      <c r="A48" s="44" t="s">
        <v>29</v>
      </c>
      <c r="B48" s="28"/>
      <c r="C48" s="33"/>
      <c r="D48" s="30" t="s">
        <v>89</v>
      </c>
      <c r="E48" s="31"/>
      <c r="F48" s="93"/>
      <c r="G48" s="92"/>
      <c r="H48" s="113">
        <f>G48*F48</f>
        <v>0</v>
      </c>
      <c r="I48" s="203"/>
    </row>
    <row r="49" spans="1:9" ht="12.75" customHeight="1" x14ac:dyDescent="0.25">
      <c r="A49" s="16" t="s">
        <v>30</v>
      </c>
      <c r="B49" s="17"/>
      <c r="C49" s="18"/>
      <c r="D49" s="20" t="s">
        <v>37</v>
      </c>
      <c r="E49" s="20"/>
      <c r="F49" s="91"/>
      <c r="G49" s="90"/>
      <c r="H49" s="84">
        <f>SUBTOTAL(9,H50)</f>
        <v>0</v>
      </c>
      <c r="I49" s="201"/>
    </row>
    <row r="50" spans="1:9" x14ac:dyDescent="0.25">
      <c r="A50" s="107" t="s">
        <v>153</v>
      </c>
      <c r="B50" s="172"/>
      <c r="C50" s="171"/>
      <c r="D50" s="184" t="s">
        <v>90</v>
      </c>
      <c r="E50" s="175"/>
      <c r="F50" s="176"/>
      <c r="G50" s="176"/>
      <c r="H50" s="114">
        <f>G50*F50</f>
        <v>0</v>
      </c>
      <c r="I50" s="204"/>
    </row>
    <row r="51" spans="1:9" x14ac:dyDescent="0.25">
      <c r="A51" s="79"/>
      <c r="B51" s="178"/>
      <c r="C51" s="179"/>
      <c r="D51" s="180"/>
      <c r="E51" s="181"/>
      <c r="F51" s="182"/>
      <c r="G51" s="182"/>
      <c r="H51" s="183"/>
      <c r="I51" s="207"/>
    </row>
    <row r="52" spans="1:9" ht="12.75" customHeight="1" x14ac:dyDescent="0.25">
      <c r="A52" s="11" t="s">
        <v>34</v>
      </c>
      <c r="B52" s="12"/>
      <c r="C52" s="13"/>
      <c r="D52" s="14" t="s">
        <v>211</v>
      </c>
      <c r="E52" s="14"/>
      <c r="F52" s="15"/>
      <c r="G52" s="15"/>
      <c r="H52" s="83">
        <f>SUBTOTAL(9,H54)</f>
        <v>0</v>
      </c>
      <c r="I52" s="200" t="s">
        <v>128</v>
      </c>
    </row>
    <row r="53" spans="1:9" ht="12.75" customHeight="1" x14ac:dyDescent="0.25">
      <c r="A53" s="16" t="s">
        <v>112</v>
      </c>
      <c r="B53" s="17"/>
      <c r="C53" s="18"/>
      <c r="D53" s="20" t="s">
        <v>212</v>
      </c>
      <c r="E53" s="20"/>
      <c r="F53" s="21"/>
      <c r="G53" s="21"/>
      <c r="H53" s="84">
        <f>SUBTOTAL(9,H74)</f>
        <v>0</v>
      </c>
      <c r="I53" s="201"/>
    </row>
    <row r="54" spans="1:9" ht="12.75" customHeight="1" x14ac:dyDescent="0.25">
      <c r="A54" s="107" t="s">
        <v>113</v>
      </c>
      <c r="B54" s="172"/>
      <c r="C54" s="171"/>
      <c r="D54" s="174" t="s">
        <v>213</v>
      </c>
      <c r="E54" s="175"/>
      <c r="F54" s="185"/>
      <c r="G54" s="186"/>
      <c r="H54" s="114">
        <f>G54*F54</f>
        <v>0</v>
      </c>
      <c r="I54" s="204"/>
    </row>
    <row r="55" spans="1:9" ht="12.75" customHeight="1" x14ac:dyDescent="0.25">
      <c r="A55" s="79"/>
      <c r="B55" s="189"/>
      <c r="C55" s="191"/>
      <c r="D55" s="190"/>
      <c r="E55" s="31"/>
      <c r="F55" s="188"/>
      <c r="G55" s="182"/>
      <c r="H55" s="183"/>
      <c r="I55" s="208"/>
    </row>
    <row r="56" spans="1:9" ht="12.75" customHeight="1" x14ac:dyDescent="0.25">
      <c r="A56" s="11" t="s">
        <v>154</v>
      </c>
      <c r="B56" s="12"/>
      <c r="C56" s="13"/>
      <c r="D56" s="14" t="s">
        <v>214</v>
      </c>
      <c r="E56" s="14"/>
      <c r="F56" s="15"/>
      <c r="G56" s="15"/>
      <c r="H56" s="198">
        <f>SUBTOTAL(9,H57)</f>
        <v>0</v>
      </c>
      <c r="I56" s="200" t="s">
        <v>128</v>
      </c>
    </row>
    <row r="57" spans="1:9" ht="12.75" customHeight="1" x14ac:dyDescent="0.25">
      <c r="A57" s="16" t="s">
        <v>155</v>
      </c>
      <c r="B57" s="17"/>
      <c r="C57" s="18"/>
      <c r="D57" s="20" t="s">
        <v>215</v>
      </c>
      <c r="E57" s="20"/>
      <c r="F57" s="21"/>
      <c r="G57" s="21"/>
      <c r="H57" s="84">
        <f>SUBTOTAL(9,H58)</f>
        <v>0</v>
      </c>
      <c r="I57" s="201"/>
    </row>
    <row r="58" spans="1:9" ht="12.75" customHeight="1" x14ac:dyDescent="0.25">
      <c r="A58" s="107" t="s">
        <v>156</v>
      </c>
      <c r="B58" s="172"/>
      <c r="C58" s="171"/>
      <c r="D58" s="174" t="s">
        <v>215</v>
      </c>
      <c r="E58" s="175"/>
      <c r="F58" s="185"/>
      <c r="G58" s="186"/>
      <c r="H58" s="114">
        <f>G58*F58</f>
        <v>0</v>
      </c>
      <c r="I58" s="204"/>
    </row>
    <row r="59" spans="1:9" x14ac:dyDescent="0.25">
      <c r="A59" s="79"/>
      <c r="B59" s="178"/>
      <c r="C59" s="179"/>
      <c r="D59" s="180"/>
      <c r="E59" s="181"/>
      <c r="F59" s="182"/>
      <c r="G59" s="182"/>
      <c r="H59" s="183"/>
      <c r="I59" s="207"/>
    </row>
    <row r="60" spans="1:9" ht="12.75" customHeight="1" x14ac:dyDescent="0.25">
      <c r="A60" s="34" t="s">
        <v>157</v>
      </c>
      <c r="B60" s="12"/>
      <c r="C60" s="13"/>
      <c r="D60" s="14" t="s">
        <v>39</v>
      </c>
      <c r="E60" s="14"/>
      <c r="F60" s="15"/>
      <c r="G60" s="15"/>
      <c r="H60" s="83">
        <f>SUBTOTAL(9,H61,H63,H65,H67,H69)</f>
        <v>0</v>
      </c>
      <c r="I60" s="200" t="s">
        <v>128</v>
      </c>
    </row>
    <row r="61" spans="1:9" ht="12.75" customHeight="1" x14ac:dyDescent="0.25">
      <c r="A61" s="16" t="s">
        <v>158</v>
      </c>
      <c r="B61" s="17"/>
      <c r="C61" s="18"/>
      <c r="D61" s="20" t="s">
        <v>40</v>
      </c>
      <c r="E61" s="20"/>
      <c r="F61" s="21"/>
      <c r="G61" s="21"/>
      <c r="H61" s="84">
        <f>SUBTOTAL(9,H62)</f>
        <v>0</v>
      </c>
      <c r="I61" s="201"/>
    </row>
    <row r="62" spans="1:9" ht="12.75" customHeight="1" x14ac:dyDescent="0.25">
      <c r="A62" s="44" t="s">
        <v>159</v>
      </c>
      <c r="B62" s="22"/>
      <c r="C62" s="23"/>
      <c r="D62" s="26" t="s">
        <v>41</v>
      </c>
      <c r="E62" s="24"/>
      <c r="F62" s="25"/>
      <c r="G62" s="25"/>
      <c r="H62" s="113">
        <f>G62*F62</f>
        <v>0</v>
      </c>
      <c r="I62" s="203"/>
    </row>
    <row r="63" spans="1:9" ht="12.75" customHeight="1" x14ac:dyDescent="0.25">
      <c r="A63" s="16" t="s">
        <v>225</v>
      </c>
      <c r="B63" s="39"/>
      <c r="C63" s="40"/>
      <c r="D63" s="19" t="s">
        <v>94</v>
      </c>
      <c r="E63" s="19"/>
      <c r="F63" s="41"/>
      <c r="G63" s="41"/>
      <c r="H63" s="84">
        <f>SUBTOTAL(9,H64)</f>
        <v>0</v>
      </c>
      <c r="I63" s="201"/>
    </row>
    <row r="64" spans="1:9" x14ac:dyDescent="0.25">
      <c r="A64" s="44" t="s">
        <v>226</v>
      </c>
      <c r="B64" s="22"/>
      <c r="C64" s="44"/>
      <c r="D64" s="45" t="s">
        <v>95</v>
      </c>
      <c r="E64" s="24"/>
      <c r="F64" s="46"/>
      <c r="G64" s="46"/>
      <c r="H64" s="113">
        <f>G64*F64</f>
        <v>0</v>
      </c>
      <c r="I64" s="203"/>
    </row>
    <row r="65" spans="1:9" ht="12.75" customHeight="1" x14ac:dyDescent="0.25">
      <c r="A65" s="16" t="s">
        <v>227</v>
      </c>
      <c r="B65" s="39"/>
      <c r="C65" s="40"/>
      <c r="D65" s="19" t="s">
        <v>42</v>
      </c>
      <c r="E65" s="19"/>
      <c r="F65" s="41"/>
      <c r="G65" s="41"/>
      <c r="H65" s="84">
        <f>SUBTOTAL(9,H66)</f>
        <v>0</v>
      </c>
      <c r="I65" s="201"/>
    </row>
    <row r="66" spans="1:9" ht="14.25" customHeight="1" x14ac:dyDescent="0.25">
      <c r="A66" s="44" t="s">
        <v>228</v>
      </c>
      <c r="B66" s="22"/>
      <c r="C66" s="23"/>
      <c r="D66" s="26" t="s">
        <v>96</v>
      </c>
      <c r="E66" s="24"/>
      <c r="F66" s="25"/>
      <c r="G66" s="25"/>
      <c r="H66" s="113">
        <f>G66*F66</f>
        <v>0</v>
      </c>
      <c r="I66" s="203"/>
    </row>
    <row r="67" spans="1:9" ht="12.75" customHeight="1" x14ac:dyDescent="0.25">
      <c r="A67" s="16" t="s">
        <v>229</v>
      </c>
      <c r="B67" s="39"/>
      <c r="C67" s="40"/>
      <c r="D67" s="19" t="s">
        <v>43</v>
      </c>
      <c r="E67" s="19"/>
      <c r="F67" s="41"/>
      <c r="G67" s="41"/>
      <c r="H67" s="84">
        <f>SUBTOTAL(9,H68)</f>
        <v>0</v>
      </c>
      <c r="I67" s="201"/>
    </row>
    <row r="68" spans="1:9" s="52" customFormat="1" ht="12.75" x14ac:dyDescent="0.2">
      <c r="A68" s="33" t="s">
        <v>230</v>
      </c>
      <c r="B68" s="47"/>
      <c r="C68" s="48"/>
      <c r="D68" s="49" t="s">
        <v>91</v>
      </c>
      <c r="E68" s="50"/>
      <c r="F68" s="51"/>
      <c r="G68" s="51"/>
      <c r="H68" s="113">
        <f>G68*F68</f>
        <v>0</v>
      </c>
      <c r="I68" s="203"/>
    </row>
    <row r="69" spans="1:9" ht="12.75" customHeight="1" x14ac:dyDescent="0.25">
      <c r="A69" s="16" t="s">
        <v>231</v>
      </c>
      <c r="B69" s="17"/>
      <c r="C69" s="27"/>
      <c r="D69" s="53" t="s">
        <v>44</v>
      </c>
      <c r="E69" s="27"/>
      <c r="F69" s="17"/>
      <c r="G69" s="17"/>
      <c r="H69" s="84">
        <f>SUBTOTAL(9,H70:H71)</f>
        <v>0</v>
      </c>
      <c r="I69" s="201"/>
    </row>
    <row r="70" spans="1:9" ht="12.75" customHeight="1" x14ac:dyDescent="0.25">
      <c r="A70" s="33" t="s">
        <v>232</v>
      </c>
      <c r="B70" s="28"/>
      <c r="C70" s="33"/>
      <c r="D70" s="54" t="s">
        <v>92</v>
      </c>
      <c r="E70" s="31"/>
      <c r="F70" s="32"/>
      <c r="G70" s="32"/>
      <c r="H70" s="113">
        <f>G70*F70</f>
        <v>0</v>
      </c>
      <c r="I70" s="203"/>
    </row>
    <row r="71" spans="1:9" ht="12.75" customHeight="1" x14ac:dyDescent="0.25">
      <c r="A71" s="33" t="s">
        <v>233</v>
      </c>
      <c r="B71" s="28"/>
      <c r="C71" s="33"/>
      <c r="D71" s="54" t="s">
        <v>93</v>
      </c>
      <c r="E71" s="31"/>
      <c r="F71" s="32"/>
      <c r="G71" s="32"/>
      <c r="H71" s="113">
        <f>G71*F71</f>
        <v>0</v>
      </c>
      <c r="I71" s="203"/>
    </row>
    <row r="72" spans="1:9" ht="12.75" customHeight="1" x14ac:dyDescent="0.25">
      <c r="A72" s="72"/>
      <c r="B72" s="73"/>
      <c r="C72" s="74"/>
      <c r="D72" s="75"/>
      <c r="E72" s="73"/>
      <c r="F72" s="76"/>
      <c r="G72" s="76"/>
      <c r="H72" s="76"/>
      <c r="I72" s="209"/>
    </row>
    <row r="73" spans="1:9" ht="12.75" customHeight="1" x14ac:dyDescent="0.25">
      <c r="A73" s="11" t="s">
        <v>160</v>
      </c>
      <c r="B73" s="12"/>
      <c r="C73" s="13"/>
      <c r="D73" s="14" t="s">
        <v>217</v>
      </c>
      <c r="E73" s="14"/>
      <c r="F73" s="15"/>
      <c r="G73" s="15"/>
      <c r="H73" s="83">
        <f>SUBTOTAL(9,H75)</f>
        <v>0</v>
      </c>
      <c r="I73" s="200" t="s">
        <v>128</v>
      </c>
    </row>
    <row r="74" spans="1:9" ht="12.75" customHeight="1" x14ac:dyDescent="0.25">
      <c r="A74" s="16" t="s">
        <v>195</v>
      </c>
      <c r="B74" s="17"/>
      <c r="C74" s="18"/>
      <c r="D74" s="20" t="s">
        <v>216</v>
      </c>
      <c r="E74" s="20"/>
      <c r="F74" s="21"/>
      <c r="G74" s="21"/>
      <c r="H74" s="84">
        <f>SUBTOTAL(9,H76)</f>
        <v>0</v>
      </c>
      <c r="I74" s="201"/>
    </row>
    <row r="75" spans="1:9" ht="12.75" customHeight="1" x14ac:dyDescent="0.25">
      <c r="A75" s="107" t="s">
        <v>161</v>
      </c>
      <c r="B75" s="172"/>
      <c r="C75" s="171"/>
      <c r="D75" s="174" t="s">
        <v>218</v>
      </c>
      <c r="E75" s="175"/>
      <c r="F75" s="185"/>
      <c r="G75" s="186"/>
      <c r="H75" s="114">
        <f>G75*F75</f>
        <v>0</v>
      </c>
      <c r="I75" s="204"/>
    </row>
    <row r="76" spans="1:9" ht="12.75" customHeight="1" x14ac:dyDescent="0.25">
      <c r="A76" s="79"/>
      <c r="B76" s="178"/>
      <c r="C76" s="179"/>
      <c r="D76" s="187"/>
      <c r="E76" s="181"/>
      <c r="F76" s="182"/>
      <c r="G76" s="182"/>
      <c r="H76" s="183"/>
      <c r="I76" s="207"/>
    </row>
    <row r="77" spans="1:9" ht="12.75" customHeight="1" x14ac:dyDescent="0.25">
      <c r="A77" s="34" t="s">
        <v>38</v>
      </c>
      <c r="B77" s="12"/>
      <c r="C77" s="13"/>
      <c r="D77" s="14" t="s">
        <v>46</v>
      </c>
      <c r="E77" s="14"/>
      <c r="F77" s="15"/>
      <c r="G77" s="15"/>
      <c r="H77" s="83">
        <f>SUBTOTAL(9,H78,H81,H84,H86,H89,H92)</f>
        <v>0</v>
      </c>
      <c r="I77" s="200" t="s">
        <v>128</v>
      </c>
    </row>
    <row r="78" spans="1:9" ht="12.75" customHeight="1" x14ac:dyDescent="0.25">
      <c r="A78" s="16" t="s">
        <v>199</v>
      </c>
      <c r="B78" s="39"/>
      <c r="C78" s="40"/>
      <c r="D78" s="20" t="s">
        <v>47</v>
      </c>
      <c r="E78" s="19"/>
      <c r="F78" s="41"/>
      <c r="G78" s="41"/>
      <c r="H78" s="84">
        <f>SUBTOTAL(9,H79:H80)</f>
        <v>0</v>
      </c>
      <c r="I78" s="201"/>
    </row>
    <row r="79" spans="1:9" ht="12.75" customHeight="1" x14ac:dyDescent="0.25">
      <c r="A79" s="44" t="s">
        <v>196</v>
      </c>
      <c r="B79" s="28"/>
      <c r="C79" s="33"/>
      <c r="D79" s="30" t="s">
        <v>83</v>
      </c>
      <c r="E79" s="31"/>
      <c r="F79" s="32"/>
      <c r="G79" s="32"/>
      <c r="H79" s="113">
        <f>G79*F79</f>
        <v>0</v>
      </c>
      <c r="I79" s="203"/>
    </row>
    <row r="80" spans="1:9" ht="12.75" customHeight="1" x14ac:dyDescent="0.25">
      <c r="A80" s="33" t="s">
        <v>197</v>
      </c>
      <c r="B80" s="28"/>
      <c r="C80" s="33"/>
      <c r="D80" s="57" t="s">
        <v>84</v>
      </c>
      <c r="E80" s="31"/>
      <c r="F80" s="32"/>
      <c r="G80" s="32"/>
      <c r="H80" s="113">
        <f>G80*F80</f>
        <v>0</v>
      </c>
      <c r="I80" s="203"/>
    </row>
    <row r="81" spans="1:9" ht="12.75" customHeight="1" x14ac:dyDescent="0.25">
      <c r="A81" s="16" t="s">
        <v>234</v>
      </c>
      <c r="B81" s="39"/>
      <c r="C81" s="40"/>
      <c r="D81" s="19" t="s">
        <v>49</v>
      </c>
      <c r="E81" s="19"/>
      <c r="F81" s="41"/>
      <c r="G81" s="41"/>
      <c r="H81" s="84">
        <f>SUBTOTAL(9,H82:H83)</f>
        <v>0</v>
      </c>
      <c r="I81" s="201"/>
    </row>
    <row r="82" spans="1:9" ht="12.75" customHeight="1" x14ac:dyDescent="0.25">
      <c r="A82" s="44" t="s">
        <v>235</v>
      </c>
      <c r="B82" s="22"/>
      <c r="C82" s="79"/>
      <c r="D82" s="59" t="s">
        <v>97</v>
      </c>
      <c r="E82" s="24"/>
      <c r="F82" s="25"/>
      <c r="G82" s="25"/>
      <c r="H82" s="113">
        <f>G82*F82</f>
        <v>0</v>
      </c>
      <c r="I82" s="203"/>
    </row>
    <row r="83" spans="1:9" ht="12.75" customHeight="1" x14ac:dyDescent="0.25">
      <c r="A83" s="33" t="s">
        <v>236</v>
      </c>
      <c r="B83" s="22"/>
      <c r="C83" s="79"/>
      <c r="D83" s="59" t="s">
        <v>98</v>
      </c>
      <c r="E83" s="24"/>
      <c r="F83" s="25"/>
      <c r="G83" s="25"/>
      <c r="H83" s="113">
        <f>G83*F83</f>
        <v>0</v>
      </c>
      <c r="I83" s="203"/>
    </row>
    <row r="84" spans="1:9" ht="12.75" customHeight="1" x14ac:dyDescent="0.25">
      <c r="A84" s="16" t="s">
        <v>237</v>
      </c>
      <c r="B84" s="39"/>
      <c r="C84" s="40"/>
      <c r="D84" s="19" t="s">
        <v>50</v>
      </c>
      <c r="E84" s="19"/>
      <c r="F84" s="41"/>
      <c r="G84" s="41"/>
      <c r="H84" s="84">
        <f>SUBTOTAL(9,H85)</f>
        <v>0</v>
      </c>
      <c r="I84" s="201"/>
    </row>
    <row r="85" spans="1:9" ht="12.75" customHeight="1" x14ac:dyDescent="0.25">
      <c r="A85" s="44" t="s">
        <v>238</v>
      </c>
      <c r="B85" s="22"/>
      <c r="C85" s="79"/>
      <c r="D85" s="80" t="s">
        <v>99</v>
      </c>
      <c r="E85" s="60"/>
      <c r="F85" s="25"/>
      <c r="G85" s="25"/>
      <c r="H85" s="113">
        <f>G85*F85</f>
        <v>0</v>
      </c>
      <c r="I85" s="203"/>
    </row>
    <row r="86" spans="1:9" ht="12.75" customHeight="1" x14ac:dyDescent="0.25">
      <c r="A86" s="16" t="s">
        <v>239</v>
      </c>
      <c r="B86" s="39"/>
      <c r="C86" s="100"/>
      <c r="D86" s="19" t="s">
        <v>51</v>
      </c>
      <c r="E86" s="19"/>
      <c r="F86" s="41"/>
      <c r="G86" s="41"/>
      <c r="H86" s="84">
        <f>SUBTOTAL(9,H87:H88)</f>
        <v>0</v>
      </c>
      <c r="I86" s="201"/>
    </row>
    <row r="87" spans="1:9" ht="12.75" customHeight="1" x14ac:dyDescent="0.25">
      <c r="A87" s="33" t="s">
        <v>240</v>
      </c>
      <c r="B87" s="28"/>
      <c r="C87" s="81"/>
      <c r="D87" s="30" t="s">
        <v>52</v>
      </c>
      <c r="E87" s="31"/>
      <c r="F87" s="32"/>
      <c r="G87" s="32"/>
      <c r="H87" s="113">
        <f>G87*F87</f>
        <v>0</v>
      </c>
      <c r="I87" s="203"/>
    </row>
    <row r="88" spans="1:9" ht="12.75" customHeight="1" x14ac:dyDescent="0.25">
      <c r="A88" s="33" t="s">
        <v>241</v>
      </c>
      <c r="B88" s="28"/>
      <c r="C88" s="81"/>
      <c r="D88" s="30" t="s">
        <v>53</v>
      </c>
      <c r="E88" s="31"/>
      <c r="F88" s="32"/>
      <c r="G88" s="32"/>
      <c r="H88" s="113">
        <f>G88*F88</f>
        <v>0</v>
      </c>
      <c r="I88" s="203"/>
    </row>
    <row r="89" spans="1:9" ht="12.75" customHeight="1" x14ac:dyDescent="0.25">
      <c r="A89" s="16" t="s">
        <v>242</v>
      </c>
      <c r="B89" s="39"/>
      <c r="C89" s="100"/>
      <c r="D89" s="19" t="s">
        <v>54</v>
      </c>
      <c r="E89" s="19"/>
      <c r="F89" s="41"/>
      <c r="G89" s="41"/>
      <c r="H89" s="84">
        <f>SUBTOTAL(9,H90:H91)</f>
        <v>0</v>
      </c>
      <c r="I89" s="201"/>
    </row>
    <row r="90" spans="1:9" ht="12.75" customHeight="1" x14ac:dyDescent="0.25">
      <c r="A90" s="33" t="s">
        <v>243</v>
      </c>
      <c r="B90" s="28"/>
      <c r="C90" s="81"/>
      <c r="D90" s="30" t="s">
        <v>55</v>
      </c>
      <c r="E90" s="31"/>
      <c r="F90" s="32"/>
      <c r="G90" s="32"/>
      <c r="H90" s="113">
        <f>G90*F90</f>
        <v>0</v>
      </c>
      <c r="I90" s="203"/>
    </row>
    <row r="91" spans="1:9" ht="12.75" customHeight="1" x14ac:dyDescent="0.25">
      <c r="A91" s="33" t="s">
        <v>244</v>
      </c>
      <c r="B91" s="28"/>
      <c r="C91" s="81"/>
      <c r="D91" s="30" t="s">
        <v>56</v>
      </c>
      <c r="E91" s="31"/>
      <c r="F91" s="32"/>
      <c r="G91" s="32"/>
      <c r="H91" s="113">
        <f>G91*F91</f>
        <v>0</v>
      </c>
      <c r="I91" s="203"/>
    </row>
    <row r="92" spans="1:9" ht="12.75" customHeight="1" x14ac:dyDescent="0.25">
      <c r="A92" s="16" t="s">
        <v>245</v>
      </c>
      <c r="B92" s="39"/>
      <c r="C92" s="100"/>
      <c r="D92" s="19" t="s">
        <v>58</v>
      </c>
      <c r="E92" s="19"/>
      <c r="F92" s="41"/>
      <c r="G92" s="41"/>
      <c r="H92" s="84">
        <f>SUBTOTAL(9,H93:H95)</f>
        <v>0</v>
      </c>
      <c r="I92" s="201"/>
    </row>
    <row r="93" spans="1:9" ht="12.75" customHeight="1" x14ac:dyDescent="0.25">
      <c r="A93" s="44" t="s">
        <v>246</v>
      </c>
      <c r="B93" s="22"/>
      <c r="C93" s="44"/>
      <c r="D93" s="26" t="s">
        <v>81</v>
      </c>
      <c r="E93" s="24"/>
      <c r="F93" s="25"/>
      <c r="G93" s="25"/>
      <c r="H93" s="113">
        <f>G93*F93</f>
        <v>0</v>
      </c>
      <c r="I93" s="203"/>
    </row>
    <row r="94" spans="1:9" ht="12.75" customHeight="1" x14ac:dyDescent="0.25">
      <c r="A94" s="44" t="s">
        <v>247</v>
      </c>
      <c r="B94" s="22"/>
      <c r="C94" s="44"/>
      <c r="D94" s="26" t="s">
        <v>82</v>
      </c>
      <c r="E94" s="24"/>
      <c r="F94" s="25"/>
      <c r="G94" s="25"/>
      <c r="H94" s="113">
        <f>G94*F94</f>
        <v>0</v>
      </c>
      <c r="I94" s="203"/>
    </row>
    <row r="95" spans="1:9" ht="12.75" customHeight="1" x14ac:dyDescent="0.25">
      <c r="A95" s="44" t="s">
        <v>248</v>
      </c>
      <c r="B95" s="22"/>
      <c r="C95" s="82"/>
      <c r="D95" s="58" t="s">
        <v>178</v>
      </c>
      <c r="E95" s="24"/>
      <c r="F95" s="25"/>
      <c r="G95" s="25"/>
      <c r="H95" s="113">
        <f>G95*F95</f>
        <v>0</v>
      </c>
      <c r="I95" s="203"/>
    </row>
    <row r="96" spans="1:9" ht="12.75" customHeight="1" x14ac:dyDescent="0.25">
      <c r="A96" s="94"/>
      <c r="B96" s="95"/>
      <c r="C96" s="96"/>
      <c r="D96" s="97"/>
      <c r="E96" s="95"/>
      <c r="F96" s="98"/>
      <c r="G96" s="98"/>
      <c r="H96" s="99"/>
      <c r="I96" s="99"/>
    </row>
    <row r="97" spans="1:9" ht="12.75" customHeight="1" x14ac:dyDescent="0.25">
      <c r="A97" s="34" t="s">
        <v>162</v>
      </c>
      <c r="B97" s="35"/>
      <c r="C97" s="36"/>
      <c r="D97" s="37" t="s">
        <v>103</v>
      </c>
      <c r="E97" s="37"/>
      <c r="F97" s="38"/>
      <c r="G97" s="38"/>
      <c r="H97" s="101">
        <f>SUBTOTAL(9,H98)</f>
        <v>0</v>
      </c>
      <c r="I97" s="200" t="s">
        <v>128</v>
      </c>
    </row>
    <row r="98" spans="1:9" ht="12.75" customHeight="1" x14ac:dyDescent="0.25">
      <c r="A98" s="16" t="s">
        <v>198</v>
      </c>
      <c r="B98" s="39"/>
      <c r="C98" s="100"/>
      <c r="D98" s="20" t="s">
        <v>103</v>
      </c>
      <c r="E98" s="20"/>
      <c r="F98" s="21"/>
      <c r="G98" s="21"/>
      <c r="H98" s="84">
        <f>SUBTOTAL(9,H99:H103)</f>
        <v>0</v>
      </c>
      <c r="I98" s="201"/>
    </row>
    <row r="99" spans="1:9" ht="12.75" customHeight="1" x14ac:dyDescent="0.25">
      <c r="A99" s="44" t="s">
        <v>163</v>
      </c>
      <c r="B99" s="22"/>
      <c r="C99" s="22"/>
      <c r="D99" s="26" t="s">
        <v>100</v>
      </c>
      <c r="E99" s="24"/>
      <c r="F99" s="25"/>
      <c r="G99" s="25"/>
      <c r="H99" s="113">
        <f>G99*F99</f>
        <v>0</v>
      </c>
      <c r="I99" s="203"/>
    </row>
    <row r="100" spans="1:9" ht="12.75" customHeight="1" x14ac:dyDescent="0.25">
      <c r="A100" s="44" t="s">
        <v>201</v>
      </c>
      <c r="B100" s="22"/>
      <c r="C100" s="22"/>
      <c r="D100" s="26" t="s">
        <v>101</v>
      </c>
      <c r="E100" s="24"/>
      <c r="F100" s="25"/>
      <c r="G100" s="25"/>
      <c r="H100" s="113">
        <f>G100*F100</f>
        <v>0</v>
      </c>
      <c r="I100" s="203"/>
    </row>
    <row r="101" spans="1:9" ht="12.75" customHeight="1" x14ac:dyDescent="0.25">
      <c r="A101" s="44" t="s">
        <v>249</v>
      </c>
      <c r="B101" s="22"/>
      <c r="C101" s="22"/>
      <c r="D101" s="26" t="s">
        <v>102</v>
      </c>
      <c r="E101" s="24"/>
      <c r="F101" s="25"/>
      <c r="G101" s="25"/>
      <c r="H101" s="113">
        <f>G101*F101</f>
        <v>0</v>
      </c>
      <c r="I101" s="203"/>
    </row>
    <row r="102" spans="1:9" ht="12.75" customHeight="1" x14ac:dyDescent="0.25">
      <c r="A102" s="44" t="s">
        <v>250</v>
      </c>
      <c r="B102" s="22"/>
      <c r="C102" s="22"/>
      <c r="D102" s="26" t="s">
        <v>57</v>
      </c>
      <c r="E102" s="24"/>
      <c r="F102" s="25"/>
      <c r="G102" s="25"/>
      <c r="H102" s="113">
        <f>G102*F102</f>
        <v>0</v>
      </c>
      <c r="I102" s="203"/>
    </row>
    <row r="103" spans="1:9" ht="12.75" customHeight="1" x14ac:dyDescent="0.25">
      <c r="A103" s="107" t="s">
        <v>251</v>
      </c>
      <c r="B103" s="108"/>
      <c r="C103" s="109"/>
      <c r="D103" s="110" t="s">
        <v>177</v>
      </c>
      <c r="E103" s="111"/>
      <c r="F103" s="112"/>
      <c r="G103" s="112"/>
      <c r="H103" s="114">
        <f>G103*F103</f>
        <v>0</v>
      </c>
      <c r="I103" s="204"/>
    </row>
    <row r="104" spans="1:9" ht="12.75" customHeight="1" x14ac:dyDescent="0.25">
      <c r="A104" s="103"/>
      <c r="B104" s="105"/>
      <c r="C104" s="121"/>
      <c r="D104" s="104"/>
      <c r="E104" s="105"/>
      <c r="F104" s="106"/>
      <c r="G104" s="106"/>
      <c r="H104" s="106"/>
      <c r="I104" s="210"/>
    </row>
    <row r="105" spans="1:9" ht="12.75" customHeight="1" x14ac:dyDescent="0.25">
      <c r="A105" s="34" t="s">
        <v>45</v>
      </c>
      <c r="B105" s="12"/>
      <c r="C105" s="13"/>
      <c r="D105" s="14" t="s">
        <v>219</v>
      </c>
      <c r="E105" s="14"/>
      <c r="F105" s="15"/>
      <c r="G105" s="15"/>
      <c r="H105" s="101">
        <f>SUBTOTAL(9,H106)</f>
        <v>0</v>
      </c>
      <c r="I105" s="200" t="s">
        <v>128</v>
      </c>
    </row>
    <row r="106" spans="1:9" ht="12.75" customHeight="1" x14ac:dyDescent="0.25">
      <c r="A106" s="16" t="s">
        <v>252</v>
      </c>
      <c r="B106" s="17"/>
      <c r="C106" s="18"/>
      <c r="D106" s="20" t="s">
        <v>220</v>
      </c>
      <c r="E106" s="20"/>
      <c r="F106" s="21"/>
      <c r="G106" s="21"/>
      <c r="H106" s="84">
        <f>SUBTOTAL(9,H107:H107)</f>
        <v>0</v>
      </c>
      <c r="I106" s="201"/>
    </row>
    <row r="107" spans="1:9" ht="12.75" customHeight="1" x14ac:dyDescent="0.25">
      <c r="A107" s="44" t="s">
        <v>48</v>
      </c>
      <c r="B107" s="22"/>
      <c r="C107" s="23"/>
      <c r="D107" s="26" t="s">
        <v>221</v>
      </c>
      <c r="E107" s="24"/>
      <c r="F107" s="25"/>
      <c r="G107" s="25"/>
      <c r="H107" s="113">
        <f>G107*F107</f>
        <v>0</v>
      </c>
      <c r="I107" s="203"/>
    </row>
    <row r="108" spans="1:9" ht="12.75" customHeight="1" x14ac:dyDescent="0.25">
      <c r="A108" s="72"/>
      <c r="B108" s="73"/>
      <c r="C108" s="74"/>
      <c r="D108" s="75"/>
      <c r="E108" s="73"/>
      <c r="F108" s="76"/>
      <c r="G108" s="76"/>
      <c r="H108" s="76"/>
      <c r="I108" s="209"/>
    </row>
    <row r="109" spans="1:9" ht="12.75" customHeight="1" x14ac:dyDescent="0.25">
      <c r="A109" s="34" t="s">
        <v>59</v>
      </c>
      <c r="B109" s="12"/>
      <c r="C109" s="13"/>
      <c r="D109" s="14" t="s">
        <v>63</v>
      </c>
      <c r="E109" s="14"/>
      <c r="F109" s="15"/>
      <c r="G109" s="15"/>
      <c r="H109" s="101">
        <f>SUBTOTAL(9,H110,H112)</f>
        <v>0</v>
      </c>
      <c r="I109" s="200" t="s">
        <v>128</v>
      </c>
    </row>
    <row r="110" spans="1:9" ht="12.75" customHeight="1" x14ac:dyDescent="0.25">
      <c r="A110" s="16" t="s">
        <v>60</v>
      </c>
      <c r="B110" s="17"/>
      <c r="C110" s="18"/>
      <c r="D110" s="20" t="s">
        <v>64</v>
      </c>
      <c r="E110" s="20"/>
      <c r="F110" s="21"/>
      <c r="G110" s="21"/>
      <c r="H110" s="84">
        <f>SUBTOTAL(9,H111)</f>
        <v>0</v>
      </c>
      <c r="I110" s="201"/>
    </row>
    <row r="111" spans="1:9" ht="12.75" customHeight="1" x14ac:dyDescent="0.25">
      <c r="A111" s="44" t="s">
        <v>61</v>
      </c>
      <c r="B111" s="22"/>
      <c r="C111" s="55"/>
      <c r="D111" s="56" t="s">
        <v>106</v>
      </c>
      <c r="E111" s="24"/>
      <c r="F111" s="46"/>
      <c r="G111" s="46"/>
      <c r="H111" s="113">
        <f>G111*F111</f>
        <v>0</v>
      </c>
      <c r="I111" s="203"/>
    </row>
    <row r="112" spans="1:9" ht="12.75" customHeight="1" x14ac:dyDescent="0.25">
      <c r="A112" s="16" t="s">
        <v>164</v>
      </c>
      <c r="B112" s="17"/>
      <c r="C112" s="18"/>
      <c r="D112" s="20" t="s">
        <v>65</v>
      </c>
      <c r="E112" s="20"/>
      <c r="F112" s="21"/>
      <c r="G112" s="21"/>
      <c r="H112" s="84">
        <f>SUBTOTAL(9,H113,H114)</f>
        <v>0</v>
      </c>
      <c r="I112" s="201"/>
    </row>
    <row r="113" spans="1:9" ht="12.75" customHeight="1" x14ac:dyDescent="0.25">
      <c r="A113" s="44" t="s">
        <v>165</v>
      </c>
      <c r="B113" s="22"/>
      <c r="C113" s="55"/>
      <c r="D113" s="56" t="s">
        <v>104</v>
      </c>
      <c r="E113" s="31"/>
      <c r="F113" s="32"/>
      <c r="G113" s="32"/>
      <c r="H113" s="113">
        <f>G113*F113</f>
        <v>0</v>
      </c>
      <c r="I113" s="203"/>
    </row>
    <row r="114" spans="1:9" ht="12.75" customHeight="1" x14ac:dyDescent="0.25">
      <c r="A114" s="107" t="s">
        <v>166</v>
      </c>
      <c r="B114" s="108"/>
      <c r="C114" s="194"/>
      <c r="D114" s="195" t="s">
        <v>105</v>
      </c>
      <c r="E114" s="175"/>
      <c r="F114" s="176"/>
      <c r="G114" s="176"/>
      <c r="H114" s="114">
        <f>G114*F114</f>
        <v>0</v>
      </c>
      <c r="I114" s="204"/>
    </row>
    <row r="115" spans="1:9" ht="12.75" customHeight="1" x14ac:dyDescent="0.25">
      <c r="A115" s="79"/>
      <c r="B115" s="192"/>
      <c r="C115" s="193"/>
      <c r="D115" s="56"/>
      <c r="E115" s="181"/>
      <c r="F115" s="182"/>
      <c r="G115" s="182"/>
      <c r="H115" s="183"/>
      <c r="I115" s="207"/>
    </row>
    <row r="116" spans="1:9" ht="12.75" customHeight="1" x14ac:dyDescent="0.25">
      <c r="A116" s="34" t="s">
        <v>167</v>
      </c>
      <c r="B116" s="12"/>
      <c r="C116" s="13"/>
      <c r="D116" s="14" t="s">
        <v>66</v>
      </c>
      <c r="E116" s="14"/>
      <c r="F116" s="15"/>
      <c r="G116" s="15"/>
      <c r="H116" s="101">
        <f>SUBTOTAL(9,H117)</f>
        <v>0</v>
      </c>
      <c r="I116" s="200" t="s">
        <v>128</v>
      </c>
    </row>
    <row r="117" spans="1:9" ht="12.75" customHeight="1" x14ac:dyDescent="0.25">
      <c r="A117" s="16" t="s">
        <v>168</v>
      </c>
      <c r="B117" s="17"/>
      <c r="C117" s="18"/>
      <c r="D117" s="20" t="s">
        <v>200</v>
      </c>
      <c r="E117" s="20"/>
      <c r="F117" s="21"/>
      <c r="G117" s="21"/>
      <c r="H117" s="84">
        <f>SUBTOTAL(9,H118:H119)</f>
        <v>0</v>
      </c>
      <c r="I117" s="201"/>
    </row>
    <row r="118" spans="1:9" ht="12.75" customHeight="1" x14ac:dyDescent="0.25">
      <c r="A118" s="44" t="s">
        <v>204</v>
      </c>
      <c r="B118" s="22"/>
      <c r="C118" s="23"/>
      <c r="D118" s="26" t="s">
        <v>67</v>
      </c>
      <c r="E118" s="24"/>
      <c r="F118" s="25"/>
      <c r="G118" s="25"/>
      <c r="H118" s="113">
        <f>G118*F118</f>
        <v>0</v>
      </c>
      <c r="I118" s="203"/>
    </row>
    <row r="119" spans="1:9" ht="12.75" customHeight="1" x14ac:dyDescent="0.25">
      <c r="A119" s="44" t="s">
        <v>205</v>
      </c>
      <c r="B119" s="22"/>
      <c r="C119" s="23"/>
      <c r="D119" s="26" t="s">
        <v>107</v>
      </c>
      <c r="E119" s="24"/>
      <c r="F119" s="25"/>
      <c r="G119" s="25"/>
      <c r="H119" s="113">
        <f>G119*F119</f>
        <v>0</v>
      </c>
      <c r="I119" s="203"/>
    </row>
    <row r="120" spans="1:9" ht="12.75" customHeight="1" x14ac:dyDescent="0.25">
      <c r="A120" s="72"/>
      <c r="B120" s="73"/>
      <c r="C120" s="74"/>
      <c r="D120" s="75"/>
      <c r="E120" s="73"/>
      <c r="F120" s="76"/>
      <c r="G120" s="76"/>
      <c r="H120" s="76"/>
      <c r="I120" s="209"/>
    </row>
    <row r="121" spans="1:9" ht="12.75" customHeight="1" x14ac:dyDescent="0.25">
      <c r="A121" s="34" t="s">
        <v>206</v>
      </c>
      <c r="B121" s="35"/>
      <c r="C121" s="36"/>
      <c r="D121" s="37" t="s">
        <v>62</v>
      </c>
      <c r="E121" s="37"/>
      <c r="F121" s="38"/>
      <c r="G121" s="38"/>
      <c r="H121" s="101">
        <f>SUBTOTAL(9,H124,H126)</f>
        <v>0</v>
      </c>
      <c r="I121" s="200" t="s">
        <v>128</v>
      </c>
    </row>
    <row r="122" spans="1:9" ht="12.75" customHeight="1" x14ac:dyDescent="0.25">
      <c r="A122" s="16" t="s">
        <v>207</v>
      </c>
      <c r="B122" s="17"/>
      <c r="C122" s="18"/>
      <c r="D122" s="19" t="s">
        <v>208</v>
      </c>
      <c r="E122" s="20"/>
      <c r="F122" s="21"/>
      <c r="G122" s="21"/>
      <c r="H122" s="84">
        <f>SUBTOTAL(9,H123)</f>
        <v>0</v>
      </c>
      <c r="I122" s="201"/>
    </row>
    <row r="123" spans="1:9" ht="12.75" customHeight="1" x14ac:dyDescent="0.25">
      <c r="A123" s="44" t="s">
        <v>253</v>
      </c>
      <c r="B123" s="22"/>
      <c r="C123" s="23"/>
      <c r="D123" s="26" t="s">
        <v>209</v>
      </c>
      <c r="E123" s="24"/>
      <c r="F123" s="46"/>
      <c r="G123" s="46"/>
      <c r="H123" s="113">
        <v>0</v>
      </c>
      <c r="I123" s="203"/>
    </row>
    <row r="124" spans="1:9" ht="12.75" customHeight="1" x14ac:dyDescent="0.25">
      <c r="A124" s="16" t="s">
        <v>254</v>
      </c>
      <c r="B124" s="17"/>
      <c r="C124" s="18"/>
      <c r="D124" s="19" t="s">
        <v>172</v>
      </c>
      <c r="E124" s="20"/>
      <c r="F124" s="21"/>
      <c r="G124" s="21"/>
      <c r="H124" s="84">
        <f>SUBTOTAL(9,H125)</f>
        <v>0</v>
      </c>
      <c r="I124" s="201"/>
    </row>
    <row r="125" spans="1:9" ht="12.75" customHeight="1" x14ac:dyDescent="0.25">
      <c r="A125" s="44" t="s">
        <v>255</v>
      </c>
      <c r="B125" s="22"/>
      <c r="C125" s="23"/>
      <c r="D125" s="26" t="s">
        <v>171</v>
      </c>
      <c r="E125" s="24"/>
      <c r="F125" s="46"/>
      <c r="G125" s="46"/>
      <c r="H125" s="113">
        <v>0</v>
      </c>
      <c r="I125" s="203"/>
    </row>
    <row r="126" spans="1:9" ht="12.75" customHeight="1" x14ac:dyDescent="0.25">
      <c r="A126" s="16" t="s">
        <v>256</v>
      </c>
      <c r="B126" s="17"/>
      <c r="C126" s="102"/>
      <c r="D126" s="19" t="s">
        <v>179</v>
      </c>
      <c r="E126" s="20"/>
      <c r="F126" s="21"/>
      <c r="G126" s="21"/>
      <c r="H126" s="84">
        <f>SUBTOTAL(9,H127)</f>
        <v>0</v>
      </c>
      <c r="I126" s="201"/>
    </row>
    <row r="127" spans="1:9" ht="12.75" customHeight="1" x14ac:dyDescent="0.25">
      <c r="A127" s="44" t="s">
        <v>257</v>
      </c>
      <c r="B127" s="108"/>
      <c r="C127" s="107"/>
      <c r="D127" s="110" t="s">
        <v>180</v>
      </c>
      <c r="E127" s="111"/>
      <c r="F127" s="112"/>
      <c r="G127" s="112"/>
      <c r="H127" s="113">
        <v>0</v>
      </c>
      <c r="I127" s="203"/>
    </row>
    <row r="128" spans="1:9" ht="12.75" customHeight="1" x14ac:dyDescent="0.25">
      <c r="A128" s="115"/>
      <c r="B128" s="116"/>
      <c r="C128" s="117"/>
      <c r="D128" s="118"/>
      <c r="E128" s="119"/>
      <c r="F128" s="120"/>
      <c r="G128" s="120"/>
      <c r="H128" s="120"/>
      <c r="I128" s="119"/>
    </row>
    <row r="129" spans="1:9" ht="12.75" customHeight="1" x14ac:dyDescent="0.25">
      <c r="A129" s="34" t="s">
        <v>263</v>
      </c>
      <c r="B129" s="12"/>
      <c r="C129" s="13"/>
      <c r="D129" s="14" t="s">
        <v>68</v>
      </c>
      <c r="E129" s="14"/>
      <c r="F129" s="15"/>
      <c r="G129" s="15"/>
      <c r="H129" s="101">
        <f>SUBTOTAL(9,H130)</f>
        <v>0</v>
      </c>
      <c r="I129" s="200" t="s">
        <v>128</v>
      </c>
    </row>
    <row r="130" spans="1:9" x14ac:dyDescent="0.25">
      <c r="A130" s="61" t="s">
        <v>255</v>
      </c>
      <c r="B130" s="22"/>
      <c r="C130" s="23"/>
      <c r="D130" s="168" t="s">
        <v>222</v>
      </c>
      <c r="E130" s="24"/>
      <c r="F130" s="25"/>
      <c r="G130" s="25"/>
      <c r="H130" s="113">
        <v>0</v>
      </c>
      <c r="I130" s="203"/>
    </row>
    <row r="131" spans="1:9" ht="12.75" customHeight="1" x14ac:dyDescent="0.25">
      <c r="A131" s="72"/>
      <c r="B131" s="73"/>
      <c r="C131" s="74"/>
      <c r="D131" s="75"/>
      <c r="E131" s="73"/>
      <c r="F131" s="76"/>
      <c r="G131" s="76"/>
      <c r="H131" s="76"/>
      <c r="I131" s="209"/>
    </row>
    <row r="132" spans="1:9" ht="34.5" customHeight="1" x14ac:dyDescent="0.25">
      <c r="A132" s="245" t="s">
        <v>124</v>
      </c>
      <c r="B132" s="246"/>
      <c r="C132" s="246"/>
      <c r="D132" s="246"/>
      <c r="E132" s="246"/>
      <c r="F132" s="246"/>
      <c r="G132" s="246"/>
      <c r="H132" s="257">
        <f>SUBTOTAL(9,H12:H130)</f>
        <v>0</v>
      </c>
      <c r="I132" s="258"/>
    </row>
    <row r="133" spans="1:9" ht="31.5" customHeight="1" x14ac:dyDescent="0.25">
      <c r="A133" s="268" t="s">
        <v>138</v>
      </c>
      <c r="B133" s="268"/>
      <c r="C133" s="268"/>
      <c r="D133" s="268"/>
      <c r="E133" s="268"/>
      <c r="F133" s="268"/>
      <c r="G133" s="268"/>
      <c r="H133" s="259">
        <f>H132-H130</f>
        <v>0</v>
      </c>
      <c r="I133" s="260"/>
    </row>
    <row r="134" spans="1:9" ht="12.75" customHeight="1" x14ac:dyDescent="0.25">
      <c r="A134" s="68"/>
      <c r="B134" s="52"/>
      <c r="C134" s="52"/>
      <c r="D134" s="122"/>
      <c r="E134" s="52"/>
      <c r="F134" s="52"/>
      <c r="G134" s="52"/>
      <c r="H134" s="52"/>
      <c r="I134" s="199"/>
    </row>
    <row r="135" spans="1:9" ht="12.75" customHeight="1" x14ac:dyDescent="0.25">
      <c r="A135" s="68"/>
      <c r="B135" s="52"/>
      <c r="C135" s="52"/>
      <c r="D135" s="122"/>
      <c r="E135" s="52"/>
      <c r="F135" s="52"/>
      <c r="G135" s="52"/>
      <c r="H135" s="52"/>
      <c r="I135" s="199"/>
    </row>
    <row r="136" spans="1:9" ht="12.75" customHeight="1" x14ac:dyDescent="0.25">
      <c r="A136" s="231" t="s">
        <v>297</v>
      </c>
      <c r="B136" s="232"/>
      <c r="C136" s="232"/>
      <c r="D136" s="232"/>
      <c r="E136" s="232"/>
      <c r="F136" s="232"/>
      <c r="G136" s="232"/>
      <c r="H136" s="232"/>
      <c r="I136" s="233"/>
    </row>
    <row r="137" spans="1:9" ht="12.75" customHeight="1" x14ac:dyDescent="0.25">
      <c r="A137" s="234"/>
      <c r="B137" s="235"/>
      <c r="C137" s="235"/>
      <c r="D137" s="235"/>
      <c r="E137" s="235"/>
      <c r="F137" s="235"/>
      <c r="G137" s="235"/>
      <c r="H137" s="235"/>
      <c r="I137" s="236"/>
    </row>
    <row r="138" spans="1:9" ht="12.75" customHeight="1" x14ac:dyDescent="0.25">
      <c r="A138" s="234"/>
      <c r="B138" s="235"/>
      <c r="C138" s="235"/>
      <c r="D138" s="235"/>
      <c r="E138" s="235"/>
      <c r="F138" s="235"/>
      <c r="G138" s="235"/>
      <c r="H138" s="235"/>
      <c r="I138" s="236"/>
    </row>
    <row r="139" spans="1:9" ht="30" customHeight="1" x14ac:dyDescent="0.25">
      <c r="A139" s="237"/>
      <c r="B139" s="238"/>
      <c r="C139" s="238"/>
      <c r="D139" s="238"/>
      <c r="E139" s="238"/>
      <c r="F139" s="238"/>
      <c r="G139" s="238"/>
      <c r="H139" s="238"/>
      <c r="I139" s="239"/>
    </row>
    <row r="140" spans="1:9" s="128" customFormat="1" ht="13.5" customHeight="1" x14ac:dyDescent="0.25">
      <c r="A140" s="127"/>
      <c r="B140" s="127"/>
      <c r="C140" s="127"/>
      <c r="D140" s="127"/>
      <c r="E140" s="127"/>
      <c r="F140" s="127"/>
      <c r="G140" s="127"/>
      <c r="H140" s="127"/>
      <c r="I140" s="211"/>
    </row>
    <row r="141" spans="1:9" ht="12.75" customHeight="1" x14ac:dyDescent="0.25">
      <c r="A141" s="224" t="s">
        <v>4</v>
      </c>
      <c r="B141" s="226" t="s">
        <v>5</v>
      </c>
      <c r="C141" s="227"/>
      <c r="D141" s="228" t="s">
        <v>6</v>
      </c>
      <c r="E141" s="228" t="s">
        <v>7</v>
      </c>
      <c r="F141" s="247" t="s">
        <v>8</v>
      </c>
      <c r="G141" s="247" t="s">
        <v>74</v>
      </c>
      <c r="H141" s="247" t="s">
        <v>9</v>
      </c>
      <c r="I141" s="229" t="s">
        <v>115</v>
      </c>
    </row>
    <row r="142" spans="1:9" ht="12.75" customHeight="1" x14ac:dyDescent="0.25">
      <c r="A142" s="225"/>
      <c r="B142" s="9" t="s">
        <v>110</v>
      </c>
      <c r="C142" s="10" t="s">
        <v>10</v>
      </c>
      <c r="D142" s="225"/>
      <c r="E142" s="225"/>
      <c r="F142" s="247"/>
      <c r="G142" s="248"/>
      <c r="H142" s="225"/>
      <c r="I142" s="230"/>
    </row>
    <row r="143" spans="1:9" ht="12.75" customHeight="1" x14ac:dyDescent="0.25">
      <c r="A143" s="129" t="s">
        <v>264</v>
      </c>
      <c r="B143" s="130"/>
      <c r="C143" s="131"/>
      <c r="D143" s="132" t="s">
        <v>293</v>
      </c>
      <c r="E143" s="132"/>
      <c r="F143" s="133"/>
      <c r="G143" s="133"/>
      <c r="H143" s="144">
        <f>SUBTOTAL(9,H144:H154)</f>
        <v>0</v>
      </c>
      <c r="I143" s="148" t="s">
        <v>128</v>
      </c>
    </row>
    <row r="144" spans="1:9" ht="12.75" customHeight="1" x14ac:dyDescent="0.25">
      <c r="A144" s="134" t="s">
        <v>265</v>
      </c>
      <c r="B144" s="135"/>
      <c r="C144" s="136"/>
      <c r="D144" s="139" t="s">
        <v>120</v>
      </c>
      <c r="E144" s="138"/>
      <c r="F144" s="138"/>
      <c r="G144" s="138"/>
      <c r="H144" s="145">
        <f>SUBTOTAL(9,H145:H149)</f>
        <v>0</v>
      </c>
      <c r="I144" s="154" t="s">
        <v>132</v>
      </c>
    </row>
    <row r="145" spans="1:9" ht="12.75" customHeight="1" x14ac:dyDescent="0.25">
      <c r="A145" s="44" t="s">
        <v>266</v>
      </c>
      <c r="B145" s="22"/>
      <c r="C145" s="70"/>
      <c r="D145" s="124" t="s">
        <v>121</v>
      </c>
      <c r="E145" s="71"/>
      <c r="F145" s="46"/>
      <c r="G145" s="46"/>
      <c r="H145" s="146">
        <f>G145*F145</f>
        <v>0</v>
      </c>
      <c r="I145" s="212" t="s">
        <v>126</v>
      </c>
    </row>
    <row r="146" spans="1:9" ht="12.75" customHeight="1" x14ac:dyDescent="0.25">
      <c r="A146" s="44" t="s">
        <v>257</v>
      </c>
      <c r="B146" s="22"/>
      <c r="C146" s="70"/>
      <c r="D146" s="124" t="s">
        <v>122</v>
      </c>
      <c r="E146" s="71"/>
      <c r="F146" s="46"/>
      <c r="G146" s="46"/>
      <c r="H146" s="146">
        <f>G146*F146</f>
        <v>0</v>
      </c>
      <c r="I146" s="212" t="s">
        <v>126</v>
      </c>
    </row>
    <row r="147" spans="1:9" ht="12.75" customHeight="1" x14ac:dyDescent="0.25">
      <c r="A147" s="44" t="s">
        <v>267</v>
      </c>
      <c r="B147" s="22"/>
      <c r="C147" s="70"/>
      <c r="D147" s="124" t="s">
        <v>125</v>
      </c>
      <c r="E147" s="71"/>
      <c r="F147" s="46"/>
      <c r="G147" s="46"/>
      <c r="H147" s="146">
        <f t="shared" ref="H147:H149" si="0">G147*F147</f>
        <v>0</v>
      </c>
      <c r="I147" s="212" t="s">
        <v>126</v>
      </c>
    </row>
    <row r="148" spans="1:9" ht="12.75" customHeight="1" x14ac:dyDescent="0.25">
      <c r="A148" s="44" t="s">
        <v>268</v>
      </c>
      <c r="B148" s="22"/>
      <c r="C148" s="70"/>
      <c r="D148" s="124" t="s">
        <v>103</v>
      </c>
      <c r="E148" s="71"/>
      <c r="F148" s="46"/>
      <c r="G148" s="46"/>
      <c r="H148" s="146">
        <f t="shared" ref="H148" si="1">G148*F148</f>
        <v>0</v>
      </c>
      <c r="I148" s="212" t="s">
        <v>126</v>
      </c>
    </row>
    <row r="149" spans="1:9" ht="12.75" customHeight="1" x14ac:dyDescent="0.25">
      <c r="A149" s="44" t="s">
        <v>269</v>
      </c>
      <c r="B149" s="22"/>
      <c r="C149" s="70"/>
      <c r="D149" s="124" t="s">
        <v>175</v>
      </c>
      <c r="E149" s="71"/>
      <c r="F149" s="46"/>
      <c r="G149" s="46"/>
      <c r="H149" s="146">
        <f t="shared" si="0"/>
        <v>0</v>
      </c>
      <c r="I149" s="212" t="s">
        <v>126</v>
      </c>
    </row>
    <row r="150" spans="1:9" ht="12.75" customHeight="1" x14ac:dyDescent="0.25">
      <c r="A150" s="134" t="s">
        <v>256</v>
      </c>
      <c r="B150" s="135"/>
      <c r="C150" s="136"/>
      <c r="D150" s="139" t="s">
        <v>17</v>
      </c>
      <c r="E150" s="138"/>
      <c r="F150" s="138"/>
      <c r="G150" s="138"/>
      <c r="H150" s="145">
        <f>SUBTOTAL(9,H151:H152)</f>
        <v>0</v>
      </c>
      <c r="I150" s="155" t="s">
        <v>132</v>
      </c>
    </row>
    <row r="151" spans="1:9" ht="12.75" customHeight="1" x14ac:dyDescent="0.25">
      <c r="A151" s="167" t="s">
        <v>270</v>
      </c>
      <c r="B151" s="22"/>
      <c r="C151" s="23"/>
      <c r="D151" s="26" t="s">
        <v>72</v>
      </c>
      <c r="E151" s="24"/>
      <c r="F151" s="46"/>
      <c r="G151" s="46"/>
      <c r="H151" s="146">
        <f>G151*F151</f>
        <v>0</v>
      </c>
      <c r="I151" s="212" t="s">
        <v>126</v>
      </c>
    </row>
    <row r="152" spans="1:9" ht="12.75" customHeight="1" x14ac:dyDescent="0.25">
      <c r="A152" s="167" t="s">
        <v>271</v>
      </c>
      <c r="B152" s="22"/>
      <c r="C152" s="23"/>
      <c r="D152" s="26" t="s">
        <v>144</v>
      </c>
      <c r="E152" s="24"/>
      <c r="F152" s="46"/>
      <c r="G152" s="46"/>
      <c r="H152" s="146"/>
      <c r="I152" s="212" t="s">
        <v>126</v>
      </c>
    </row>
    <row r="153" spans="1:9" ht="12.75" customHeight="1" x14ac:dyDescent="0.25">
      <c r="A153" s="134" t="s">
        <v>272</v>
      </c>
      <c r="B153" s="135"/>
      <c r="C153" s="136"/>
      <c r="D153" s="139" t="s">
        <v>129</v>
      </c>
      <c r="E153" s="138"/>
      <c r="F153" s="138"/>
      <c r="G153" s="138"/>
      <c r="H153" s="145">
        <f>SUBTOTAL(9,H154)</f>
        <v>0</v>
      </c>
      <c r="I153" s="155" t="s">
        <v>132</v>
      </c>
    </row>
    <row r="154" spans="1:9" ht="12.75" customHeight="1" x14ac:dyDescent="0.25">
      <c r="A154" s="177" t="s">
        <v>273</v>
      </c>
      <c r="B154" s="108"/>
      <c r="C154" s="169"/>
      <c r="D154" s="110" t="s">
        <v>130</v>
      </c>
      <c r="E154" s="111"/>
      <c r="F154" s="143"/>
      <c r="G154" s="143"/>
      <c r="H154" s="147">
        <f>G154*F154</f>
        <v>0</v>
      </c>
      <c r="I154" s="213" t="s">
        <v>126</v>
      </c>
    </row>
    <row r="155" spans="1:9" s="128" customFormat="1" ht="13.5" customHeight="1" x14ac:dyDescent="0.25">
      <c r="A155" s="127"/>
      <c r="B155" s="127"/>
      <c r="C155" s="127"/>
      <c r="D155" s="127"/>
      <c r="E155" s="127"/>
      <c r="F155" s="127"/>
      <c r="G155" s="127"/>
      <c r="H155" s="127"/>
      <c r="I155" s="211"/>
    </row>
    <row r="156" spans="1:9" ht="12.75" customHeight="1" x14ac:dyDescent="0.25">
      <c r="A156" s="129" t="s">
        <v>258</v>
      </c>
      <c r="B156" s="130"/>
      <c r="C156" s="131"/>
      <c r="D156" s="132" t="s">
        <v>119</v>
      </c>
      <c r="E156" s="132"/>
      <c r="F156" s="133"/>
      <c r="G156" s="133"/>
      <c r="H156" s="144">
        <f>SUBTOTAL(9,H161:H172)</f>
        <v>0</v>
      </c>
      <c r="I156" s="148" t="s">
        <v>128</v>
      </c>
    </row>
    <row r="157" spans="1:9" x14ac:dyDescent="0.25">
      <c r="A157" s="134" t="s">
        <v>274</v>
      </c>
      <c r="B157" s="135"/>
      <c r="C157" s="136"/>
      <c r="D157" s="137" t="s">
        <v>73</v>
      </c>
      <c r="E157" s="138"/>
      <c r="F157" s="138"/>
      <c r="G157" s="138"/>
      <c r="H157" s="145">
        <f>SUBTOTAL(9,H158:H160)</f>
        <v>0</v>
      </c>
      <c r="I157" s="155" t="s">
        <v>132</v>
      </c>
    </row>
    <row r="158" spans="1:9" x14ac:dyDescent="0.25">
      <c r="A158" s="167" t="s">
        <v>259</v>
      </c>
      <c r="B158" s="163"/>
      <c r="C158" s="164"/>
      <c r="D158" s="165" t="s">
        <v>185</v>
      </c>
      <c r="E158" s="166"/>
      <c r="F158" s="166"/>
      <c r="G158" s="166"/>
      <c r="H158" s="113">
        <f>G158*F158</f>
        <v>0</v>
      </c>
      <c r="I158" s="212" t="s">
        <v>127</v>
      </c>
    </row>
    <row r="159" spans="1:9" x14ac:dyDescent="0.25">
      <c r="A159" s="167" t="s">
        <v>275</v>
      </c>
      <c r="B159" s="163"/>
      <c r="C159" s="164"/>
      <c r="D159" s="165" t="s">
        <v>291</v>
      </c>
      <c r="E159" s="166"/>
      <c r="F159" s="166"/>
      <c r="G159" s="166"/>
      <c r="H159" s="113">
        <f>G159*F159</f>
        <v>0</v>
      </c>
      <c r="I159" s="212" t="s">
        <v>127</v>
      </c>
    </row>
    <row r="160" spans="1:9" x14ac:dyDescent="0.25">
      <c r="A160" s="167" t="s">
        <v>276</v>
      </c>
      <c r="B160" s="163"/>
      <c r="C160" s="164"/>
      <c r="D160" s="165" t="s">
        <v>142</v>
      </c>
      <c r="E160" s="166"/>
      <c r="F160" s="166"/>
      <c r="G160" s="166"/>
      <c r="H160" s="113">
        <f>G160*F160</f>
        <v>0</v>
      </c>
      <c r="I160" s="212" t="s">
        <v>127</v>
      </c>
    </row>
    <row r="161" spans="1:9" ht="25.5" x14ac:dyDescent="0.25">
      <c r="A161" s="134" t="s">
        <v>277</v>
      </c>
      <c r="B161" s="135"/>
      <c r="C161" s="136"/>
      <c r="D161" s="137" t="s">
        <v>202</v>
      </c>
      <c r="E161" s="138"/>
      <c r="F161" s="138"/>
      <c r="G161" s="138"/>
      <c r="H161" s="145">
        <f>SUBTOTAL(9,H162:H163)</f>
        <v>0</v>
      </c>
      <c r="I161" s="155" t="s">
        <v>132</v>
      </c>
    </row>
    <row r="162" spans="1:9" x14ac:dyDescent="0.25">
      <c r="A162" s="167" t="s">
        <v>278</v>
      </c>
      <c r="B162" s="163"/>
      <c r="C162" s="164"/>
      <c r="D162" s="165" t="s">
        <v>292</v>
      </c>
      <c r="E162" s="166"/>
      <c r="F162" s="166"/>
      <c r="G162" s="166"/>
      <c r="H162" s="113">
        <f>G162*F162</f>
        <v>0</v>
      </c>
      <c r="I162" s="212" t="s">
        <v>127</v>
      </c>
    </row>
    <row r="163" spans="1:9" x14ac:dyDescent="0.25">
      <c r="A163" s="167" t="s">
        <v>279</v>
      </c>
      <c r="B163" s="163"/>
      <c r="C163" s="164"/>
      <c r="D163" s="165" t="s">
        <v>139</v>
      </c>
      <c r="E163" s="166"/>
      <c r="F163" s="166"/>
      <c r="G163" s="166"/>
      <c r="H163" s="113">
        <f>G163*F163</f>
        <v>0</v>
      </c>
      <c r="I163" s="212" t="s">
        <v>127</v>
      </c>
    </row>
    <row r="164" spans="1:9" x14ac:dyDescent="0.25">
      <c r="A164" s="134" t="s">
        <v>280</v>
      </c>
      <c r="B164" s="135"/>
      <c r="C164" s="136"/>
      <c r="D164" s="137" t="s">
        <v>186</v>
      </c>
      <c r="E164" s="138"/>
      <c r="F164" s="138"/>
      <c r="G164" s="138"/>
      <c r="H164" s="145">
        <f>SUBTOTAL(9,H165:H166)</f>
        <v>0</v>
      </c>
      <c r="I164" s="155" t="s">
        <v>132</v>
      </c>
    </row>
    <row r="165" spans="1:9" x14ac:dyDescent="0.25">
      <c r="A165" s="167" t="s">
        <v>281</v>
      </c>
      <c r="B165" s="163"/>
      <c r="C165" s="164"/>
      <c r="D165" s="165" t="s">
        <v>140</v>
      </c>
      <c r="E165" s="166"/>
      <c r="F165" s="166"/>
      <c r="G165" s="166"/>
      <c r="H165" s="113">
        <f>G165*F165</f>
        <v>0</v>
      </c>
      <c r="I165" s="212" t="s">
        <v>127</v>
      </c>
    </row>
    <row r="166" spans="1:9" x14ac:dyDescent="0.25">
      <c r="A166" s="167" t="s">
        <v>282</v>
      </c>
      <c r="B166" s="163"/>
      <c r="C166" s="164"/>
      <c r="D166" s="165" t="s">
        <v>141</v>
      </c>
      <c r="E166" s="166"/>
      <c r="F166" s="166"/>
      <c r="G166" s="166"/>
      <c r="H166" s="113">
        <f>G166*F166</f>
        <v>0</v>
      </c>
      <c r="I166" s="212" t="s">
        <v>127</v>
      </c>
    </row>
    <row r="167" spans="1:9" x14ac:dyDescent="0.25">
      <c r="A167" s="134" t="s">
        <v>283</v>
      </c>
      <c r="B167" s="135"/>
      <c r="C167" s="136"/>
      <c r="D167" s="137" t="s">
        <v>203</v>
      </c>
      <c r="E167" s="138"/>
      <c r="F167" s="138"/>
      <c r="G167" s="138"/>
      <c r="H167" s="145">
        <f>SUBTOTAL(9,H168:H170)</f>
        <v>0</v>
      </c>
      <c r="I167" s="155" t="s">
        <v>132</v>
      </c>
    </row>
    <row r="168" spans="1:9" x14ac:dyDescent="0.25">
      <c r="A168" s="167" t="s">
        <v>284</v>
      </c>
      <c r="B168" s="163"/>
      <c r="C168" s="164"/>
      <c r="D168" s="165" t="s">
        <v>181</v>
      </c>
      <c r="E168" s="166"/>
      <c r="F168" s="166"/>
      <c r="G168" s="166"/>
      <c r="H168" s="113">
        <f>G168*F168</f>
        <v>0</v>
      </c>
      <c r="I168" s="212" t="s">
        <v>127</v>
      </c>
    </row>
    <row r="169" spans="1:9" x14ac:dyDescent="0.25">
      <c r="A169" s="167" t="s">
        <v>285</v>
      </c>
      <c r="B169" s="163"/>
      <c r="C169" s="164"/>
      <c r="D169" s="165" t="s">
        <v>182</v>
      </c>
      <c r="E169" s="166"/>
      <c r="F169" s="166"/>
      <c r="G169" s="166"/>
      <c r="H169" s="113">
        <f>G169*F169</f>
        <v>0</v>
      </c>
      <c r="I169" s="212" t="s">
        <v>127</v>
      </c>
    </row>
    <row r="170" spans="1:9" x14ac:dyDescent="0.25">
      <c r="A170" s="167" t="s">
        <v>286</v>
      </c>
      <c r="B170" s="163"/>
      <c r="C170" s="164"/>
      <c r="D170" s="165" t="s">
        <v>183</v>
      </c>
      <c r="E170" s="166"/>
      <c r="F170" s="166"/>
      <c r="G170" s="166"/>
      <c r="H170" s="113">
        <f>G170*F170</f>
        <v>0</v>
      </c>
      <c r="I170" s="212" t="s">
        <v>127</v>
      </c>
    </row>
    <row r="171" spans="1:9" x14ac:dyDescent="0.25">
      <c r="A171" s="134" t="s">
        <v>287</v>
      </c>
      <c r="B171" s="135"/>
      <c r="C171" s="136"/>
      <c r="D171" s="137" t="s">
        <v>116</v>
      </c>
      <c r="E171" s="138"/>
      <c r="F171" s="138"/>
      <c r="G171" s="138"/>
      <c r="H171" s="145">
        <f>SUBTOTAL(9,H172)</f>
        <v>0</v>
      </c>
      <c r="I171" s="155" t="s">
        <v>132</v>
      </c>
    </row>
    <row r="172" spans="1:9" x14ac:dyDescent="0.25">
      <c r="A172" s="167" t="s">
        <v>288</v>
      </c>
      <c r="B172" s="163"/>
      <c r="C172" s="164"/>
      <c r="D172" s="165" t="s">
        <v>184</v>
      </c>
      <c r="E172" s="166"/>
      <c r="F172" s="166"/>
      <c r="G172" s="166"/>
      <c r="H172" s="113">
        <f>G172*F172</f>
        <v>0</v>
      </c>
      <c r="I172" s="214" t="s">
        <v>127</v>
      </c>
    </row>
    <row r="173" spans="1:9" ht="12.75" customHeight="1" x14ac:dyDescent="0.25">
      <c r="A173" s="72"/>
      <c r="B173" s="73"/>
      <c r="C173" s="74"/>
      <c r="D173" s="75"/>
      <c r="E173" s="73"/>
      <c r="F173" s="76"/>
      <c r="G173" s="76"/>
      <c r="H173" s="76"/>
      <c r="I173" s="215"/>
    </row>
    <row r="174" spans="1:9" ht="12.75" customHeight="1" x14ac:dyDescent="0.25">
      <c r="A174" s="129" t="s">
        <v>260</v>
      </c>
      <c r="B174" s="130"/>
      <c r="C174" s="131"/>
      <c r="D174" s="132" t="s">
        <v>295</v>
      </c>
      <c r="E174" s="132"/>
      <c r="F174" s="133"/>
      <c r="G174" s="133"/>
      <c r="H174" s="144">
        <f>SUBTOTAL(9,H175:H177)</f>
        <v>0</v>
      </c>
      <c r="I174" s="148" t="s">
        <v>128</v>
      </c>
    </row>
    <row r="175" spans="1:9" ht="12.75" customHeight="1" x14ac:dyDescent="0.25">
      <c r="A175" s="134" t="s">
        <v>261</v>
      </c>
      <c r="B175" s="135"/>
      <c r="C175" s="136"/>
      <c r="D175" s="139" t="s">
        <v>294</v>
      </c>
      <c r="E175" s="138"/>
      <c r="F175" s="138"/>
      <c r="G175" s="138"/>
      <c r="H175" s="145">
        <f>SUBTOTAL(9,H176:H177)</f>
        <v>0</v>
      </c>
      <c r="I175" s="154" t="s">
        <v>132</v>
      </c>
    </row>
    <row r="176" spans="1:9" ht="12.75" customHeight="1" x14ac:dyDescent="0.25">
      <c r="A176" s="167" t="s">
        <v>289</v>
      </c>
      <c r="B176" s="22"/>
      <c r="C176" s="70"/>
      <c r="D176" s="124"/>
      <c r="E176" s="71"/>
      <c r="F176" s="46"/>
      <c r="G176" s="46"/>
      <c r="H176" s="113">
        <f>G176*F176</f>
        <v>0</v>
      </c>
      <c r="I176" s="212" t="s">
        <v>127</v>
      </c>
    </row>
    <row r="177" spans="1:10" ht="12.75" customHeight="1" x14ac:dyDescent="0.25">
      <c r="A177" s="177" t="s">
        <v>290</v>
      </c>
      <c r="B177" s="108"/>
      <c r="C177" s="140"/>
      <c r="D177" s="141"/>
      <c r="E177" s="142"/>
      <c r="F177" s="143"/>
      <c r="G177" s="143"/>
      <c r="H177" s="114">
        <f>G177*F177</f>
        <v>0</v>
      </c>
      <c r="I177" s="213" t="s">
        <v>127</v>
      </c>
    </row>
    <row r="178" spans="1:10" ht="12.75" customHeight="1" x14ac:dyDescent="0.25">
      <c r="A178" s="68"/>
      <c r="B178" s="52"/>
      <c r="C178" s="52"/>
      <c r="D178" s="123"/>
      <c r="E178" s="52"/>
      <c r="F178" s="52"/>
      <c r="G178" s="52"/>
      <c r="H178" s="52"/>
      <c r="I178" s="199"/>
    </row>
    <row r="179" spans="1:10" ht="34.5" customHeight="1" x14ac:dyDescent="0.25">
      <c r="A179" s="242" t="s">
        <v>136</v>
      </c>
      <c r="B179" s="243"/>
      <c r="C179" s="243"/>
      <c r="D179" s="243"/>
      <c r="E179" s="243"/>
      <c r="F179" s="243"/>
      <c r="G179" s="244"/>
      <c r="H179" s="240">
        <f>SUBTOTAL(9,H156:H177)</f>
        <v>0</v>
      </c>
      <c r="I179" s="241"/>
    </row>
    <row r="180" spans="1:10" ht="31.5" customHeight="1" x14ac:dyDescent="0.25">
      <c r="A180" s="272" t="s">
        <v>134</v>
      </c>
      <c r="B180" s="272"/>
      <c r="C180" s="272"/>
      <c r="D180" s="272"/>
      <c r="E180" s="272"/>
      <c r="F180" s="272"/>
      <c r="G180" s="272"/>
      <c r="H180" s="271">
        <f>SUMIF(I161:I177,"Recursos próprios do Proponente",H161:H177)</f>
        <v>0</v>
      </c>
      <c r="I180" s="271"/>
    </row>
    <row r="181" spans="1:10" ht="31.5" customHeight="1" x14ac:dyDescent="0.25">
      <c r="A181" s="272" t="s">
        <v>135</v>
      </c>
      <c r="B181" s="272"/>
      <c r="C181" s="272"/>
      <c r="D181" s="272"/>
      <c r="E181" s="272"/>
      <c r="F181" s="272"/>
      <c r="G181" s="272"/>
      <c r="H181" s="271">
        <f>SUMIF(I161:I177,"Recursos da ENBPar/PROCEL",H161:H177)</f>
        <v>0</v>
      </c>
      <c r="I181" s="271"/>
    </row>
    <row r="182" spans="1:10" ht="12.75" customHeight="1" x14ac:dyDescent="0.25">
      <c r="A182" s="62"/>
      <c r="B182" s="6"/>
      <c r="C182" s="63"/>
      <c r="D182" s="64"/>
      <c r="E182" s="65"/>
      <c r="F182" s="66"/>
      <c r="G182" s="66"/>
      <c r="H182" s="5"/>
      <c r="I182" s="199"/>
    </row>
    <row r="183" spans="1:10" ht="12.75" customHeight="1" x14ac:dyDescent="0.25">
      <c r="A183" s="62"/>
      <c r="B183" s="6"/>
      <c r="C183" s="63"/>
      <c r="D183" s="64"/>
      <c r="E183" s="65"/>
      <c r="F183" s="66"/>
      <c r="G183" s="66"/>
      <c r="H183" s="5"/>
      <c r="I183" s="199"/>
    </row>
    <row r="184" spans="1:10" ht="38.25" customHeight="1" x14ac:dyDescent="0.25">
      <c r="A184" s="265" t="s">
        <v>133</v>
      </c>
      <c r="B184" s="266"/>
      <c r="C184" s="266"/>
      <c r="D184" s="266"/>
      <c r="E184" s="266"/>
      <c r="F184" s="266"/>
      <c r="G184" s="266"/>
      <c r="H184" s="266"/>
      <c r="I184" s="266"/>
      <c r="J184" s="267"/>
    </row>
    <row r="185" spans="1:10" ht="31.5" customHeight="1" x14ac:dyDescent="0.25">
      <c r="A185" s="249" t="s">
        <v>137</v>
      </c>
      <c r="B185" s="249"/>
      <c r="C185" s="249"/>
      <c r="D185" s="249"/>
      <c r="E185" s="249"/>
      <c r="F185" s="249"/>
      <c r="G185" s="249"/>
      <c r="H185" s="277">
        <f>H179+H132</f>
        <v>0</v>
      </c>
      <c r="I185" s="278"/>
      <c r="J185" s="159" t="s">
        <v>131</v>
      </c>
    </row>
    <row r="186" spans="1:10" ht="31.5" customHeight="1" x14ac:dyDescent="0.25">
      <c r="A186" s="156"/>
      <c r="B186" s="157"/>
      <c r="C186" s="158"/>
      <c r="D186" s="250" t="s">
        <v>114</v>
      </c>
      <c r="E186" s="250"/>
      <c r="F186" s="250"/>
      <c r="G186" s="251"/>
      <c r="H186" s="273">
        <f>H180</f>
        <v>0</v>
      </c>
      <c r="I186" s="274"/>
      <c r="J186" s="160" t="s">
        <v>117</v>
      </c>
    </row>
    <row r="187" spans="1:10" ht="31.5" customHeight="1" x14ac:dyDescent="0.25">
      <c r="A187" s="149"/>
      <c r="B187" s="150"/>
      <c r="C187" s="151"/>
      <c r="D187" s="269" t="s">
        <v>111</v>
      </c>
      <c r="E187" s="269"/>
      <c r="F187" s="269"/>
      <c r="G187" s="270"/>
      <c r="H187" s="275">
        <f>H185-H186</f>
        <v>0</v>
      </c>
      <c r="I187" s="276"/>
      <c r="J187" s="161" t="s">
        <v>117</v>
      </c>
    </row>
    <row r="188" spans="1:10" ht="38.25" customHeight="1" x14ac:dyDescent="0.25">
      <c r="A188" s="265" t="s">
        <v>262</v>
      </c>
      <c r="B188" s="266"/>
      <c r="C188" s="266"/>
      <c r="D188" s="266"/>
      <c r="E188" s="266"/>
      <c r="F188" s="266"/>
      <c r="G188" s="267"/>
      <c r="H188" s="263" t="str">
        <f>IF(AND(H187&gt;1000000,H187&lt;6000000),"SIM","NÃO")</f>
        <v>NÃO</v>
      </c>
      <c r="I188" s="264"/>
      <c r="J188" s="162"/>
    </row>
    <row r="189" spans="1:10" ht="38.25" customHeight="1" x14ac:dyDescent="0.25">
      <c r="A189" s="219" t="s">
        <v>299</v>
      </c>
      <c r="B189" s="220"/>
      <c r="C189" s="220"/>
      <c r="D189" s="220"/>
      <c r="E189" s="220"/>
      <c r="F189" s="220"/>
      <c r="G189" s="221"/>
      <c r="H189" s="222" t="str">
        <f>IF(H174&gt;(H185*0.03),"NÃO","SIM")</f>
        <v>SIM</v>
      </c>
      <c r="I189" s="223"/>
      <c r="J189" s="196"/>
    </row>
    <row r="190" spans="1:10" ht="12.75" customHeight="1" x14ac:dyDescent="0.25">
      <c r="A190" s="67"/>
      <c r="B190" s="2"/>
      <c r="C190" s="2"/>
      <c r="D190" s="8"/>
      <c r="E190" s="68"/>
      <c r="F190" s="4"/>
      <c r="G190" s="4"/>
      <c r="H190" s="4"/>
      <c r="I190" s="199"/>
    </row>
    <row r="191" spans="1:10" ht="12.75" customHeight="1" x14ac:dyDescent="0.25">
      <c r="A191" s="67"/>
      <c r="B191" s="2"/>
      <c r="C191" s="2"/>
      <c r="D191" s="8"/>
      <c r="E191" s="68"/>
      <c r="F191" s="4"/>
      <c r="G191" s="4"/>
      <c r="H191" s="4"/>
      <c r="I191" s="199"/>
    </row>
    <row r="192" spans="1:10" ht="12.75" customHeight="1" x14ac:dyDescent="0.25">
      <c r="A192" s="67"/>
      <c r="B192" s="2"/>
      <c r="C192" s="2"/>
      <c r="D192" s="8"/>
      <c r="E192" s="68"/>
      <c r="F192" s="4"/>
      <c r="G192" s="4"/>
      <c r="H192" s="4"/>
      <c r="I192" s="199"/>
    </row>
    <row r="193" spans="1:9" ht="12.75" customHeight="1" x14ac:dyDescent="0.25">
      <c r="A193" s="67"/>
      <c r="B193" s="2"/>
      <c r="C193" s="2"/>
      <c r="D193" s="8"/>
      <c r="E193" s="68"/>
      <c r="F193" s="4"/>
      <c r="G193" s="4"/>
      <c r="H193" s="4"/>
      <c r="I193" s="199"/>
    </row>
    <row r="194" spans="1:9" ht="12.75" customHeight="1" x14ac:dyDescent="0.25">
      <c r="A194" s="67"/>
      <c r="B194" s="2"/>
      <c r="C194" s="2"/>
      <c r="D194" s="8"/>
      <c r="E194" s="68"/>
      <c r="F194" s="4"/>
      <c r="G194" s="4"/>
      <c r="H194" s="4"/>
      <c r="I194" s="199"/>
    </row>
    <row r="195" spans="1:9" ht="12.75" customHeight="1" x14ac:dyDescent="0.25">
      <c r="A195" s="67"/>
      <c r="B195" s="2"/>
      <c r="C195" s="2"/>
      <c r="D195" s="8"/>
      <c r="E195" s="68"/>
      <c r="F195" s="4"/>
      <c r="G195" s="4"/>
      <c r="H195" s="4"/>
      <c r="I195" s="199"/>
    </row>
    <row r="196" spans="1:9" ht="12.75" customHeight="1" x14ac:dyDescent="0.25">
      <c r="A196" s="67"/>
      <c r="B196" s="2"/>
      <c r="C196" s="2"/>
      <c r="D196" s="8"/>
      <c r="E196" s="68"/>
      <c r="F196" s="4"/>
      <c r="G196" s="4"/>
      <c r="H196" s="4"/>
      <c r="I196" s="199"/>
    </row>
    <row r="197" spans="1:9" ht="12.75" customHeight="1" x14ac:dyDescent="0.25">
      <c r="A197" s="67"/>
      <c r="B197" s="2"/>
      <c r="C197" s="2"/>
      <c r="D197" s="8"/>
      <c r="E197" s="68"/>
      <c r="F197" s="4"/>
      <c r="G197" s="4"/>
      <c r="H197" s="4"/>
      <c r="I197" s="199"/>
    </row>
    <row r="198" spans="1:9" ht="12.75" customHeight="1" x14ac:dyDescent="0.25">
      <c r="A198" s="67"/>
      <c r="B198" s="2"/>
      <c r="C198" s="2"/>
      <c r="D198" s="8"/>
      <c r="E198" s="68"/>
      <c r="F198" s="4"/>
      <c r="G198" s="4"/>
      <c r="H198" s="4"/>
      <c r="I198" s="199"/>
    </row>
    <row r="199" spans="1:9" ht="12.75" customHeight="1" x14ac:dyDescent="0.25">
      <c r="A199" s="67"/>
      <c r="B199" s="2"/>
      <c r="C199" s="2"/>
      <c r="D199" s="8"/>
      <c r="E199" s="68"/>
      <c r="F199" s="4"/>
      <c r="G199" s="4"/>
      <c r="H199" s="4"/>
      <c r="I199" s="199"/>
    </row>
    <row r="200" spans="1:9" ht="12.75" customHeight="1" x14ac:dyDescent="0.25">
      <c r="A200" s="67"/>
      <c r="B200" s="2"/>
      <c r="C200" s="2"/>
      <c r="D200" s="8"/>
      <c r="E200" s="68"/>
      <c r="F200" s="4"/>
      <c r="G200" s="4"/>
      <c r="H200" s="4"/>
      <c r="I200" s="199"/>
    </row>
    <row r="201" spans="1:9" ht="12.75" customHeight="1" x14ac:dyDescent="0.25">
      <c r="A201" s="67"/>
      <c r="B201" s="2"/>
      <c r="C201" s="2"/>
      <c r="D201" s="8"/>
      <c r="E201" s="68"/>
      <c r="F201" s="4"/>
      <c r="G201" s="4"/>
      <c r="H201" s="4"/>
      <c r="I201" s="199"/>
    </row>
    <row r="202" spans="1:9" ht="12.75" customHeight="1" x14ac:dyDescent="0.25">
      <c r="A202" s="67"/>
      <c r="B202" s="2"/>
      <c r="C202" s="2"/>
      <c r="D202" s="8"/>
      <c r="E202" s="68"/>
      <c r="F202" s="4"/>
      <c r="G202" s="4"/>
      <c r="H202" s="4"/>
      <c r="I202" s="199"/>
    </row>
    <row r="203" spans="1:9" ht="12.75" customHeight="1" x14ac:dyDescent="0.25">
      <c r="A203" s="67"/>
      <c r="B203" s="2"/>
      <c r="C203" s="2"/>
      <c r="D203" s="8"/>
      <c r="E203" s="68"/>
      <c r="F203" s="4"/>
      <c r="G203" s="4"/>
      <c r="H203" s="4"/>
      <c r="I203" s="199"/>
    </row>
    <row r="204" spans="1:9" ht="12.75" customHeight="1" x14ac:dyDescent="0.25">
      <c r="A204" s="67"/>
      <c r="B204" s="2"/>
      <c r="C204" s="2"/>
      <c r="D204" s="8"/>
      <c r="E204" s="68"/>
      <c r="F204" s="4"/>
      <c r="G204" s="4"/>
      <c r="H204" s="4"/>
      <c r="I204" s="199"/>
    </row>
    <row r="205" spans="1:9" ht="12.75" customHeight="1" x14ac:dyDescent="0.25">
      <c r="A205" s="67"/>
      <c r="B205" s="2"/>
      <c r="C205" s="2"/>
      <c r="D205" s="8"/>
      <c r="E205" s="68"/>
      <c r="F205" s="4"/>
      <c r="G205" s="4"/>
      <c r="H205" s="4"/>
      <c r="I205" s="199"/>
    </row>
    <row r="206" spans="1:9" ht="12.75" customHeight="1" x14ac:dyDescent="0.25">
      <c r="A206" s="67"/>
      <c r="B206" s="2"/>
      <c r="C206" s="2"/>
      <c r="D206" s="8"/>
      <c r="E206" s="68"/>
      <c r="F206" s="4"/>
      <c r="G206" s="4"/>
      <c r="H206" s="4"/>
      <c r="I206" s="199"/>
    </row>
    <row r="207" spans="1:9" ht="12.75" customHeight="1" x14ac:dyDescent="0.25">
      <c r="A207" s="67"/>
      <c r="B207" s="2"/>
      <c r="C207" s="2"/>
      <c r="D207" s="8"/>
      <c r="E207" s="68"/>
      <c r="F207" s="4"/>
      <c r="G207" s="4"/>
      <c r="H207" s="4"/>
      <c r="I207" s="199"/>
    </row>
    <row r="208" spans="1:9" ht="12.75" customHeight="1" x14ac:dyDescent="0.25">
      <c r="A208" s="67"/>
      <c r="B208" s="2"/>
      <c r="C208" s="2"/>
      <c r="D208" s="8"/>
      <c r="E208" s="68"/>
      <c r="F208" s="4"/>
      <c r="G208" s="4"/>
      <c r="H208" s="4"/>
      <c r="I208" s="199"/>
    </row>
    <row r="209" spans="1:9" ht="12.75" customHeight="1" x14ac:dyDescent="0.25">
      <c r="A209" s="67"/>
      <c r="B209" s="2"/>
      <c r="C209" s="2"/>
      <c r="D209" s="8"/>
      <c r="E209" s="68"/>
      <c r="F209" s="4"/>
      <c r="G209" s="4"/>
      <c r="H209" s="4"/>
      <c r="I209" s="199"/>
    </row>
    <row r="210" spans="1:9" ht="12.75" customHeight="1" x14ac:dyDescent="0.25">
      <c r="A210" s="67"/>
      <c r="B210" s="2"/>
      <c r="C210" s="2"/>
      <c r="D210" s="8"/>
      <c r="E210" s="68"/>
      <c r="F210" s="4"/>
      <c r="G210" s="4"/>
      <c r="H210" s="4"/>
      <c r="I210" s="199"/>
    </row>
    <row r="211" spans="1:9" ht="12.75" customHeight="1" x14ac:dyDescent="0.25">
      <c r="A211" s="67"/>
      <c r="B211" s="2"/>
      <c r="C211" s="2"/>
      <c r="D211" s="8"/>
      <c r="E211" s="68"/>
      <c r="F211" s="4"/>
      <c r="G211" s="4"/>
      <c r="H211" s="4"/>
      <c r="I211" s="199"/>
    </row>
    <row r="212" spans="1:9" ht="12.75" customHeight="1" x14ac:dyDescent="0.25">
      <c r="A212" s="67"/>
      <c r="B212" s="2"/>
      <c r="C212" s="2"/>
      <c r="D212" s="8"/>
      <c r="E212" s="68"/>
      <c r="F212" s="4"/>
      <c r="G212" s="4"/>
      <c r="H212" s="4"/>
      <c r="I212" s="199"/>
    </row>
    <row r="213" spans="1:9" ht="12.75" customHeight="1" x14ac:dyDescent="0.25">
      <c r="A213" s="67"/>
      <c r="B213" s="2"/>
      <c r="C213" s="2"/>
      <c r="D213" s="8"/>
      <c r="E213" s="68"/>
      <c r="F213" s="4"/>
      <c r="G213" s="4"/>
      <c r="H213" s="4"/>
      <c r="I213" s="199"/>
    </row>
    <row r="214" spans="1:9" ht="12.75" customHeight="1" x14ac:dyDescent="0.25">
      <c r="A214" s="67"/>
      <c r="B214" s="2"/>
      <c r="C214" s="2"/>
      <c r="D214" s="8"/>
      <c r="E214" s="68"/>
      <c r="F214" s="4"/>
      <c r="G214" s="4"/>
      <c r="H214" s="4"/>
      <c r="I214" s="199"/>
    </row>
    <row r="215" spans="1:9" ht="12.75" customHeight="1" x14ac:dyDescent="0.25">
      <c r="A215" s="67"/>
      <c r="B215" s="2"/>
      <c r="C215" s="2"/>
      <c r="D215" s="8"/>
      <c r="E215" s="68"/>
      <c r="F215" s="4"/>
      <c r="G215" s="4"/>
      <c r="H215" s="4"/>
      <c r="I215" s="199"/>
    </row>
    <row r="216" spans="1:9" ht="12.75" customHeight="1" x14ac:dyDescent="0.25">
      <c r="A216" s="67"/>
      <c r="B216" s="2"/>
      <c r="C216" s="2"/>
      <c r="D216" s="8"/>
      <c r="E216" s="68"/>
      <c r="F216" s="4"/>
      <c r="G216" s="4"/>
      <c r="H216" s="4"/>
      <c r="I216" s="199"/>
    </row>
    <row r="217" spans="1:9" ht="12.75" customHeight="1" x14ac:dyDescent="0.25">
      <c r="A217" s="67"/>
      <c r="B217" s="2"/>
      <c r="C217" s="2"/>
      <c r="D217" s="8"/>
      <c r="E217" s="68"/>
      <c r="F217" s="4"/>
      <c r="G217" s="4"/>
      <c r="H217" s="4"/>
      <c r="I217" s="199"/>
    </row>
    <row r="218" spans="1:9" ht="12.75" customHeight="1" x14ac:dyDescent="0.25">
      <c r="A218" s="67"/>
      <c r="B218" s="2"/>
      <c r="C218" s="2"/>
      <c r="D218" s="8"/>
      <c r="E218" s="68"/>
      <c r="F218" s="4"/>
      <c r="G218" s="4"/>
      <c r="H218" s="4"/>
      <c r="I218" s="199"/>
    </row>
    <row r="219" spans="1:9" ht="12.75" customHeight="1" x14ac:dyDescent="0.25">
      <c r="A219" s="67"/>
      <c r="B219" s="2"/>
      <c r="C219" s="2"/>
      <c r="D219" s="8"/>
      <c r="E219" s="68"/>
      <c r="F219" s="4"/>
      <c r="G219" s="4"/>
      <c r="H219" s="4"/>
      <c r="I219" s="199"/>
    </row>
  </sheetData>
  <mergeCells count="41">
    <mergeCell ref="H188:I188"/>
    <mergeCell ref="A188:G188"/>
    <mergeCell ref="A133:G133"/>
    <mergeCell ref="A184:J184"/>
    <mergeCell ref="D187:G187"/>
    <mergeCell ref="H180:I180"/>
    <mergeCell ref="A180:G180"/>
    <mergeCell ref="A181:G181"/>
    <mergeCell ref="H181:I181"/>
    <mergeCell ref="H186:I186"/>
    <mergeCell ref="H187:I187"/>
    <mergeCell ref="H185:I185"/>
    <mergeCell ref="A11:H11"/>
    <mergeCell ref="H12:H13"/>
    <mergeCell ref="A8:I8"/>
    <mergeCell ref="I12:I13"/>
    <mergeCell ref="H132:I132"/>
    <mergeCell ref="A10:I10"/>
    <mergeCell ref="A185:G185"/>
    <mergeCell ref="D186:G186"/>
    <mergeCell ref="F141:F142"/>
    <mergeCell ref="H141:H142"/>
    <mergeCell ref="F12:F13"/>
    <mergeCell ref="G12:G13"/>
    <mergeCell ref="H133:I133"/>
    <mergeCell ref="A189:G189"/>
    <mergeCell ref="H189:I189"/>
    <mergeCell ref="A12:A13"/>
    <mergeCell ref="B12:C12"/>
    <mergeCell ref="D12:D13"/>
    <mergeCell ref="E12:E13"/>
    <mergeCell ref="I141:I142"/>
    <mergeCell ref="A136:I139"/>
    <mergeCell ref="H179:I179"/>
    <mergeCell ref="A179:G179"/>
    <mergeCell ref="A132:G132"/>
    <mergeCell ref="A141:A142"/>
    <mergeCell ref="B141:C141"/>
    <mergeCell ref="D141:D142"/>
    <mergeCell ref="E141:E142"/>
    <mergeCell ref="G141:G142"/>
  </mergeCells>
  <phoneticPr fontId="26" type="noConversion"/>
  <pageMargins left="0.511811024" right="0.511811024" top="0.78740157499999996" bottom="0.78740157499999996" header="0.31496062000000002" footer="0.31496062000000002"/>
  <pageSetup paperSiz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422FB44-04CD-4E8B-ACA7-5E6514FE375A}">
          <x14:formula1>
            <xm:f>Sobre!$A$18:$A$20</xm:f>
          </x14:formula1>
          <xm:sqref>I151:I152 I176:I177 I158:I160 I172 I145:I149 I168:I170 I165:I166 I162:I163 I154</xm:sqref>
        </x14:dataValidation>
        <x14:dataValidation type="list" allowBlank="1" showInputMessage="1" showErrorMessage="1" xr:uid="{47F60A8F-25DD-4920-AE31-8586F4A61E82}">
          <x14:formula1>
            <xm:f>Sobre!$A$17:$A$19</xm:f>
          </x14:formula1>
          <xm:sqref>I15:I20 I23:I26 I29:I35 I38:I44 I47:I50 I53:I54 I61:I71 I74:I75 I78:I95 I98:I103 I106:I107 I110:I114 I117:I119 I130 I57:I58 I122:I127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FABD7B0E8D2248A572BBF2224B5657" ma:contentTypeVersion="18" ma:contentTypeDescription="Create a new document." ma:contentTypeScope="" ma:versionID="6a0679ca422ef48c3d550a9bff54ba93">
  <xsd:schema xmlns:xsd="http://www.w3.org/2001/XMLSchema" xmlns:xs="http://www.w3.org/2001/XMLSchema" xmlns:p="http://schemas.microsoft.com/office/2006/metadata/properties" xmlns:ns2="3c842a6b-9041-4169-b13b-b83ee9e3b460" xmlns:ns3="5064cda1-32fd-48c5-adb4-033149c1c5be" targetNamespace="http://schemas.microsoft.com/office/2006/metadata/properties" ma:root="true" ma:fieldsID="c9f3d57a0a4524639338208f836097b5" ns2:_="" ns3:_="">
    <xsd:import namespace="3c842a6b-9041-4169-b13b-b83ee9e3b460"/>
    <xsd:import namespace="5064cda1-32fd-48c5-adb4-033149c1c5be"/>
    <xsd:element name="properties">
      <xsd:complexType>
        <xsd:sequence>
          <xsd:element name="documentManagement">
            <xsd:complexType>
              <xsd:all>
                <xsd:element ref="ns2:Observa_x00e7__x00e3_o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42a6b-9041-4169-b13b-b83ee9e3b460" elementFormDefault="qualified">
    <xsd:import namespace="http://schemas.microsoft.com/office/2006/documentManagement/types"/>
    <xsd:import namespace="http://schemas.microsoft.com/office/infopath/2007/PartnerControls"/>
    <xsd:element name="Observa_x00e7__x00e3_o" ma:index="3" nillable="true" ma:displayName="Observação" ma:format="Dropdown" ma:internalName="Observa_x00e7__x00e3_o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5835187a-a473-41ac-a4ea-1c7fdfdb5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hidden="true" ma:internalName="MediaServiceOCR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4cda1-32fd-48c5-adb4-033149c1c5b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0" nillable="true" ma:displayName="Taxonomy Catch All Column" ma:hidden="true" ma:list="{ce39dd43-9514-4d11-892f-5340b3a113ef}" ma:internalName="TaxCatchAll" ma:readOnly="false" ma:showField="CatchAllData" ma:web="5064cda1-32fd-48c5-adb4-033149c1c5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42a6b-9041-4169-b13b-b83ee9e3b460">
      <Terms xmlns="http://schemas.microsoft.com/office/infopath/2007/PartnerControls"/>
    </lcf76f155ced4ddcb4097134ff3c332f>
    <TaxCatchAll xmlns="5064cda1-32fd-48c5-adb4-033149c1c5be" xsi:nil="true"/>
    <Observa_x00e7__x00e3_o xmlns="3c842a6b-9041-4169-b13b-b83ee9e3b460" xsi:nil="true"/>
    <_Flow_SignoffStatus xmlns="3c842a6b-9041-4169-b13b-b83ee9e3b460" xsi:nil="true"/>
  </documentManagement>
</p:properties>
</file>

<file path=customXml/itemProps1.xml><?xml version="1.0" encoding="utf-8"?>
<ds:datastoreItem xmlns:ds="http://schemas.openxmlformats.org/officeDocument/2006/customXml" ds:itemID="{908ECDA6-252B-466B-B749-4A2D35CF33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42a6b-9041-4169-b13b-b83ee9e3b460"/>
    <ds:schemaRef ds:uri="5064cda1-32fd-48c5-adb4-033149c1c5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67DE9B-7D22-436F-AC45-0C4690F5FC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42B17-87D6-4F28-9F0F-30708EBF6510}">
  <ds:schemaRefs>
    <ds:schemaRef ds:uri="http://schemas.microsoft.com/office/2006/metadata/properties"/>
    <ds:schemaRef ds:uri="http://schemas.microsoft.com/office/infopath/2007/PartnerControls"/>
    <ds:schemaRef ds:uri="3c842a6b-9041-4169-b13b-b83ee9e3b460"/>
    <ds:schemaRef ds:uri="5064cda1-32fd-48c5-adb4-033149c1c5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Sobre</vt:lpstr>
      <vt:lpstr>Orçamento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da Silva Garcia</dc:creator>
  <cp:lastModifiedBy>Marina da Silva Garcia</cp:lastModifiedBy>
  <cp:lastPrinted>2024-10-15T18:18:28Z</cp:lastPrinted>
  <dcterms:created xsi:type="dcterms:W3CDTF">2024-09-13T18:48:05Z</dcterms:created>
  <dcterms:modified xsi:type="dcterms:W3CDTF">2024-10-15T18:18:38Z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2024-09-13T20:41:04Z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87c4b32b-99bb-47a2-a1cd-9b7ad581fdbc</vt:lpwstr>
  </property>
  <property fmtid="{D5CDD505-2E9C-101B-9397-08002B2CF9AE}" pid="7" name="MSIP_Label_defa4170-0d19-0005-0004-bc88714345d2_ActionId">
    <vt:lpwstr>463669e9-07e2-4054-9cd1-2b78b0b349cf</vt:lpwstr>
  </property>
  <property fmtid="{D5CDD505-2E9C-101B-9397-08002B2CF9AE}" pid="8" name="MSIP_Label_defa4170-0d19-0005-0004-bc88714345d2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0x010100AAFABD7B0E8D2248A572BBF2224B5657</vt:lpwstr>
  </property>
</Properties>
</file>